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drawings/drawing4.xml" ContentType="application/vnd.openxmlformats-officedocument.drawing+xml"/>
  <Default Extension="jpeg" ContentType="image/jpeg"/>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drawings/drawing11.xml" ContentType="application/vnd.openxmlformats-officedocument.drawing+xml"/>
  <Override PartName="/xl/calcChain.xml" ContentType="application/vnd.openxmlformats-officedocument.spreadsheetml.calcChain+xml"/>
  <Override PartName="/xl/worksheets/sheet19.xml" ContentType="application/vnd.openxmlformats-officedocument.spreadsheetml.worksheet+xml"/>
  <Override PartName="/xl/externalLinks/externalLink10.xml" ContentType="application/vnd.openxmlformats-officedocument.spreadsheetml.externalLink+xml"/>
  <Override PartName="/xl/sharedStrings.xml" ContentType="application/vnd.openxmlformats-officedocument.spreadsheetml.sharedStrings+xml"/>
  <Override PartName="/xl/drawings/drawing10.xml" ContentType="application/vnd.openxmlformats-officedocument.drawing+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drawings/drawing9.xml" ContentType="application/vnd.openxmlformats-officedocument.drawing+xml"/>
  <Override PartName="/xl/worksheets/sheet14.xml" ContentType="application/vnd.openxmlformats-officedocument.spreadsheetml.worksheet+xml"/>
  <Override PartName="/xl/externalLinks/externalLink8.xml" ContentType="application/vnd.openxmlformats-officedocument.spreadsheetml.externalLink+xml"/>
  <Override PartName="/xl/drawings/drawing7.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36" yWindow="0" windowWidth="12492" windowHeight="9636" tabRatio="859"/>
  </bookViews>
  <sheets>
    <sheet name="Caratula" sheetId="65" r:id="rId1"/>
    <sheet name="ECG-1" sheetId="5" r:id="rId2"/>
    <sheet name="ECG-2" sheetId="48" r:id="rId3"/>
    <sheet name="EPC" sheetId="54" r:id="rId4"/>
    <sheet name="APP-1" sheetId="8" r:id="rId5"/>
    <sheet name="APP-2" sheetId="68" r:id="rId6"/>
    <sheet name="APP-3" sheetId="80" r:id="rId7"/>
    <sheet name="APP-4" sheetId="87" r:id="rId8"/>
    <sheet name="AR" sheetId="88" r:id="rId9"/>
    <sheet name="EAI-RCR" sheetId="100" r:id="rId10"/>
    <sheet name="PPI" sheetId="98" r:id="rId11"/>
    <sheet name="IAPP" sheetId="47" r:id="rId12"/>
    <sheet name="EAP" sheetId="84" r:id="rId13"/>
    <sheet name="ADS-1" sheetId="22" r:id="rId14"/>
    <sheet name="ADS-2" sheetId="53" r:id="rId15"/>
    <sheet name="SAP" sheetId="26" r:id="rId16"/>
    <sheet name="FIC" sheetId="86" r:id="rId17"/>
    <sheet name="AUR" sheetId="71" r:id="rId18"/>
    <sheet name="PPD" sheetId="67" r:id="rId19"/>
    <sheet name="APR" sheetId="99" r:id="rId20"/>
    <sheet name="Formato 6d" sheetId="97" r:id="rId21"/>
  </sheets>
  <externalReferences>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s>
  <definedNames>
    <definedName name="______________EJE1">[1]INICIO!$Y$166:$Y$186</definedName>
    <definedName name="______________EJE2">[1]INICIO!$Y$188:$Y$229</definedName>
    <definedName name="______________EJE3">[1]INICIO!$Y$231:$Y$247</definedName>
    <definedName name="______________EJE4">[1]INICIO!$Y$249:$Y$272</definedName>
    <definedName name="______________EJE5">[1]INICIO!$Y$274:$Y$287</definedName>
    <definedName name="______________EJE7">[1]INICIO!$Y$316:$Y$356</definedName>
    <definedName name="_____________EJE6">[1]INICIO!$Y$289:$Y$314</definedName>
    <definedName name="____________EJE1">[1]INICIO!$Y$166:$Y$186</definedName>
    <definedName name="____________EJE2">[1]INICIO!$Y$188:$Y$229</definedName>
    <definedName name="____________EJE3">[1]INICIO!$Y$231:$Y$247</definedName>
    <definedName name="____________EJE4">[1]INICIO!$Y$249:$Y$272</definedName>
    <definedName name="____________EJE5">[1]INICIO!$Y$274:$Y$287</definedName>
    <definedName name="____________EJE7">[1]INICIO!$Y$316:$Y$356</definedName>
    <definedName name="___________EJE6">[1]INICIO!$Y$289:$Y$314</definedName>
    <definedName name="__________EJE1">[1]INICIO!$Y$166:$Y$186</definedName>
    <definedName name="__________EJE2">[1]INICIO!$Y$188:$Y$229</definedName>
    <definedName name="__________EJE3">[1]INICIO!$Y$231:$Y$247</definedName>
    <definedName name="__________EJE4">[1]INICIO!$Y$249:$Y$272</definedName>
    <definedName name="__________EJE5">[1]INICIO!$Y$274:$Y$287</definedName>
    <definedName name="__________EJE6">[1]INICIO!$Y$289:$Y$314</definedName>
    <definedName name="__________EJE7">[1]INICIO!$Y$316:$Y$356</definedName>
    <definedName name="________EJE1">[1]INICIO!$Y$166:$Y$186</definedName>
    <definedName name="________EJE2">[1]INICIO!$Y$188:$Y$229</definedName>
    <definedName name="________EJE3">[1]INICIO!$Y$231:$Y$247</definedName>
    <definedName name="________EJE4">[1]INICIO!$Y$249:$Y$272</definedName>
    <definedName name="________EJE5">[1]INICIO!$Y$274:$Y$287</definedName>
    <definedName name="________EJE6">[1]INICIO!$Y$289:$Y$314</definedName>
    <definedName name="________EJE7">[1]INICIO!$Y$316:$Y$356</definedName>
    <definedName name="_______EJE1" localSheetId="9">[2]INICIO!$Y$166:$Y$186</definedName>
    <definedName name="_______EJE1" localSheetId="10">[3]INICIO!$Y$166:$Y$186</definedName>
    <definedName name="_______EJE1">[4]INICIO!$Y$166:$Y$186</definedName>
    <definedName name="_______EJE2" localSheetId="9">[2]INICIO!$Y$188:$Y$229</definedName>
    <definedName name="_______EJE2" localSheetId="10">[3]INICIO!$Y$188:$Y$229</definedName>
    <definedName name="_______EJE2">[4]INICIO!$Y$188:$Y$229</definedName>
    <definedName name="_______EJE3" localSheetId="9">[2]INICIO!$Y$231:$Y$247</definedName>
    <definedName name="_______EJE3" localSheetId="10">[3]INICIO!$Y$231:$Y$247</definedName>
    <definedName name="_______EJE3">[4]INICIO!$Y$231:$Y$247</definedName>
    <definedName name="_______EJE4" localSheetId="9">[2]INICIO!$Y$249:$Y$272</definedName>
    <definedName name="_______EJE4" localSheetId="10">[3]INICIO!$Y$249:$Y$272</definedName>
    <definedName name="_______EJE4">[4]INICIO!$Y$249:$Y$272</definedName>
    <definedName name="_______EJE5" localSheetId="9">[2]INICIO!$Y$274:$Y$287</definedName>
    <definedName name="_______EJE5" localSheetId="10">[3]INICIO!$Y$274:$Y$287</definedName>
    <definedName name="_______EJE5">[4]INICIO!$Y$274:$Y$287</definedName>
    <definedName name="_______EJE6" localSheetId="9">[2]INICIO!$Y$289:$Y$314</definedName>
    <definedName name="_______EJE6" localSheetId="10">[3]INICIO!$Y$289:$Y$314</definedName>
    <definedName name="_______EJE6">[4]INICIO!$Y$289:$Y$314</definedName>
    <definedName name="_______EJE7" localSheetId="9">[2]INICIO!$Y$316:$Y$356</definedName>
    <definedName name="_______EJE7" localSheetId="10">[3]INICIO!$Y$316:$Y$356</definedName>
    <definedName name="_______EJE7">[4]INICIO!$Y$316:$Y$356</definedName>
    <definedName name="______EJE1" localSheetId="9">[2]INICIO!$Y$166:$Y$186</definedName>
    <definedName name="______EJE1" localSheetId="10">[3]INICIO!$Y$166:$Y$186</definedName>
    <definedName name="______EJE1">[4]INICIO!$Y$166:$Y$186</definedName>
    <definedName name="______EJE2" localSheetId="9">[2]INICIO!$Y$188:$Y$229</definedName>
    <definedName name="______EJE2" localSheetId="10">[3]INICIO!$Y$188:$Y$229</definedName>
    <definedName name="______EJE2">[4]INICIO!$Y$188:$Y$229</definedName>
    <definedName name="______EJE3" localSheetId="9">[2]INICIO!$Y$231:$Y$247</definedName>
    <definedName name="______EJE3" localSheetId="10">[3]INICIO!$Y$231:$Y$247</definedName>
    <definedName name="______EJE3">[4]INICIO!$Y$231:$Y$247</definedName>
    <definedName name="______EJE4" localSheetId="9">[2]INICIO!$Y$249:$Y$272</definedName>
    <definedName name="______EJE4" localSheetId="10">[3]INICIO!$Y$249:$Y$272</definedName>
    <definedName name="______EJE4">[4]INICIO!$Y$249:$Y$272</definedName>
    <definedName name="______EJE5" localSheetId="9">[2]INICIO!$Y$274:$Y$287</definedName>
    <definedName name="______EJE5" localSheetId="10">[3]INICIO!$Y$274:$Y$287</definedName>
    <definedName name="______EJE5">[4]INICIO!$Y$274:$Y$287</definedName>
    <definedName name="______EJE6" localSheetId="9">[2]INICIO!$Y$289:$Y$314</definedName>
    <definedName name="______EJE6" localSheetId="10">[3]INICIO!$Y$289:$Y$314</definedName>
    <definedName name="______EJE6">[4]INICIO!$Y$289:$Y$314</definedName>
    <definedName name="______EJE7" localSheetId="9">[2]INICIO!$Y$316:$Y$356</definedName>
    <definedName name="______EJE7" localSheetId="10">[3]INICIO!$Y$316:$Y$356</definedName>
    <definedName name="______EJE7">[4]INICIO!$Y$316:$Y$356</definedName>
    <definedName name="_____EJE1" localSheetId="9">[2]INICIO!$Y$166:$Y$186</definedName>
    <definedName name="_____EJE1" localSheetId="10">[3]INICIO!$Y$166:$Y$186</definedName>
    <definedName name="_____EJE1">[4]INICIO!$Y$166:$Y$186</definedName>
    <definedName name="_____EJE2" localSheetId="9">[2]INICIO!$Y$188:$Y$229</definedName>
    <definedName name="_____EJE2" localSheetId="10">[3]INICIO!$Y$188:$Y$229</definedName>
    <definedName name="_____EJE2">[4]INICIO!$Y$188:$Y$229</definedName>
    <definedName name="_____EJE3" localSheetId="9">[2]INICIO!$Y$231:$Y$247</definedName>
    <definedName name="_____EJE3" localSheetId="10">[3]INICIO!$Y$231:$Y$247</definedName>
    <definedName name="_____EJE3">[4]INICIO!$Y$231:$Y$247</definedName>
    <definedName name="_____EJE4" localSheetId="9">[2]INICIO!$Y$249:$Y$272</definedName>
    <definedName name="_____EJE4" localSheetId="10">[3]INICIO!$Y$249:$Y$272</definedName>
    <definedName name="_____EJE4">[4]INICIO!$Y$249:$Y$272</definedName>
    <definedName name="_____EJE5" localSheetId="9">[2]INICIO!$Y$274:$Y$287</definedName>
    <definedName name="_____EJE5" localSheetId="10">[3]INICIO!$Y$274:$Y$287</definedName>
    <definedName name="_____EJE5">[4]INICIO!$Y$274:$Y$287</definedName>
    <definedName name="_____EJE6" localSheetId="9">[2]INICIO!$Y$289:$Y$314</definedName>
    <definedName name="_____EJE6" localSheetId="10">[3]INICIO!$Y$289:$Y$314</definedName>
    <definedName name="_____EJE6">[4]INICIO!$Y$289:$Y$314</definedName>
    <definedName name="_____EJE7" localSheetId="9">[2]INICIO!$Y$316:$Y$356</definedName>
    <definedName name="_____EJE7" localSheetId="10">[3]INICIO!$Y$316:$Y$356</definedName>
    <definedName name="_____EJE7">[4]INICIO!$Y$316:$Y$356</definedName>
    <definedName name="____EJE1">[1]INICIO!$Y$166:$Y$186</definedName>
    <definedName name="____EJE2">[1]INICIO!$Y$188:$Y$229</definedName>
    <definedName name="____EJE3">[1]INICIO!$Y$231:$Y$247</definedName>
    <definedName name="____EJE4">[1]INICIO!$Y$249:$Y$272</definedName>
    <definedName name="____EJE5">[1]INICIO!$Y$274:$Y$287</definedName>
    <definedName name="____EJE6">[1]INICIO!$Y$289:$Y$314</definedName>
    <definedName name="____EJE7">[1]INICIO!$Y$316:$Y$356</definedName>
    <definedName name="___EJE1" localSheetId="8">[4]INICIO!$Y$166:$Y$186</definedName>
    <definedName name="___EJE1" localSheetId="9">[2]INICIO!$Y$166:$Y$186</definedName>
    <definedName name="___EJE1" localSheetId="10">[3]INICIO!$Y$166:$Y$186</definedName>
    <definedName name="___EJE1">[1]INICIO!$Y$166:$Y$186</definedName>
    <definedName name="___EJE2" localSheetId="8">[4]INICIO!$Y$188:$Y$229</definedName>
    <definedName name="___EJE2" localSheetId="9">[2]INICIO!$Y$188:$Y$229</definedName>
    <definedName name="___EJE2" localSheetId="10">[3]INICIO!$Y$188:$Y$229</definedName>
    <definedName name="___EJE2">[1]INICIO!$Y$188:$Y$229</definedName>
    <definedName name="___EJE3" localSheetId="8">[4]INICIO!$Y$231:$Y$247</definedName>
    <definedName name="___EJE3" localSheetId="9">[2]INICIO!$Y$231:$Y$247</definedName>
    <definedName name="___EJE3" localSheetId="10">[3]INICIO!$Y$231:$Y$247</definedName>
    <definedName name="___EJE3">[1]INICIO!$Y$231:$Y$247</definedName>
    <definedName name="___EJE4" localSheetId="8">[4]INICIO!$Y$249:$Y$272</definedName>
    <definedName name="___EJE4" localSheetId="9">[2]INICIO!$Y$249:$Y$272</definedName>
    <definedName name="___EJE4" localSheetId="10">[3]INICIO!$Y$249:$Y$272</definedName>
    <definedName name="___EJE4">[1]INICIO!$Y$249:$Y$272</definedName>
    <definedName name="___EJE5" localSheetId="8">[4]INICIO!$Y$274:$Y$287</definedName>
    <definedName name="___EJE5" localSheetId="9">[2]INICIO!$Y$274:$Y$287</definedName>
    <definedName name="___EJE5" localSheetId="10">[3]INICIO!$Y$274:$Y$287</definedName>
    <definedName name="___EJE5">[1]INICIO!$Y$274:$Y$287</definedName>
    <definedName name="___EJE6" localSheetId="8">[4]INICIO!$Y$289:$Y$314</definedName>
    <definedName name="___EJE6" localSheetId="9">[2]INICIO!$Y$289:$Y$314</definedName>
    <definedName name="___EJE6" localSheetId="10">[3]INICIO!$Y$289:$Y$314</definedName>
    <definedName name="___EJE6">[1]INICIO!$Y$289:$Y$314</definedName>
    <definedName name="___EJE7" localSheetId="8">[4]INICIO!$Y$316:$Y$356</definedName>
    <definedName name="___EJE7" localSheetId="9">[2]INICIO!$Y$316:$Y$356</definedName>
    <definedName name="___EJE7" localSheetId="10">[3]INICIO!$Y$316:$Y$356</definedName>
    <definedName name="___EJE7">[1]INICIO!$Y$316:$Y$356</definedName>
    <definedName name="__EJE1" localSheetId="8">[4]INICIO!$Y$166:$Y$186</definedName>
    <definedName name="__EJE1" localSheetId="9">[2]INICIO!$Y$166:$Y$186</definedName>
    <definedName name="__EJE1" localSheetId="10">[3]INICIO!$Y$166:$Y$186</definedName>
    <definedName name="__EJE1">[1]INICIO!$Y$166:$Y$186</definedName>
    <definedName name="__EJE2" localSheetId="8">[4]INICIO!$Y$188:$Y$229</definedName>
    <definedName name="__EJE2" localSheetId="9">[2]INICIO!$Y$188:$Y$229</definedName>
    <definedName name="__EJE2" localSheetId="10">[3]INICIO!$Y$188:$Y$229</definedName>
    <definedName name="__EJE2">[1]INICIO!$Y$188:$Y$229</definedName>
    <definedName name="__EJE3" localSheetId="8">[4]INICIO!$Y$231:$Y$247</definedName>
    <definedName name="__EJE3" localSheetId="9">[2]INICIO!$Y$231:$Y$247</definedName>
    <definedName name="__EJE3" localSheetId="10">[3]INICIO!$Y$231:$Y$247</definedName>
    <definedName name="__EJE3">[1]INICIO!$Y$231:$Y$247</definedName>
    <definedName name="__EJE4" localSheetId="8">[4]INICIO!$Y$249:$Y$272</definedName>
    <definedName name="__EJE4" localSheetId="9">[2]INICIO!$Y$249:$Y$272</definedName>
    <definedName name="__EJE4" localSheetId="10">[3]INICIO!$Y$249:$Y$272</definedName>
    <definedName name="__EJE4">[1]INICIO!$Y$249:$Y$272</definedName>
    <definedName name="__EJE5" localSheetId="8">[4]INICIO!$Y$274:$Y$287</definedName>
    <definedName name="__EJE5" localSheetId="9">[2]INICIO!$Y$274:$Y$287</definedName>
    <definedName name="__EJE5" localSheetId="10">[3]INICIO!$Y$274:$Y$287</definedName>
    <definedName name="__EJE5">[1]INICIO!$Y$274:$Y$287</definedName>
    <definedName name="__EJE6" localSheetId="8">[4]INICIO!$Y$289:$Y$314</definedName>
    <definedName name="__EJE6" localSheetId="9">[2]INICIO!$Y$289:$Y$314</definedName>
    <definedName name="__EJE6" localSheetId="10">[3]INICIO!$Y$289:$Y$314</definedName>
    <definedName name="__EJE6">[1]INICIO!$Y$289:$Y$314</definedName>
    <definedName name="__EJE7" localSheetId="8">[4]INICIO!$Y$316:$Y$356</definedName>
    <definedName name="__EJE7" localSheetId="9">[2]INICIO!$Y$316:$Y$356</definedName>
    <definedName name="__EJE7" localSheetId="10">[3]INICIO!$Y$316:$Y$356</definedName>
    <definedName name="__EJE7">[1]INICIO!$Y$316:$Y$356</definedName>
    <definedName name="_EJE1" localSheetId="8">[4]INICIO!$Y$166:$Y$186</definedName>
    <definedName name="_EJE1" localSheetId="9">[2]INICIO!$Y$166:$Y$186</definedName>
    <definedName name="_EJE1" localSheetId="11">[5]INICIO!$Y$166:$Y$186</definedName>
    <definedName name="_EJE1" localSheetId="10">[3]INICIO!$Y$166:$Y$186</definedName>
    <definedName name="_EJE1">[1]INICIO!$Y$166:$Y$186</definedName>
    <definedName name="_EJE2" localSheetId="8">[4]INICIO!$Y$188:$Y$229</definedName>
    <definedName name="_EJE2" localSheetId="9">[2]INICIO!$Y$188:$Y$229</definedName>
    <definedName name="_EJE2" localSheetId="11">[5]INICIO!$Y$188:$Y$229</definedName>
    <definedName name="_EJE2" localSheetId="10">[3]INICIO!$Y$188:$Y$229</definedName>
    <definedName name="_EJE2">[1]INICIO!$Y$188:$Y$229</definedName>
    <definedName name="_EJE3" localSheetId="8">[4]INICIO!$Y$231:$Y$247</definedName>
    <definedName name="_EJE3" localSheetId="9">[2]INICIO!$Y$231:$Y$247</definedName>
    <definedName name="_EJE3" localSheetId="11">[5]INICIO!$Y$231:$Y$247</definedName>
    <definedName name="_EJE3" localSheetId="10">[3]INICIO!$Y$231:$Y$247</definedName>
    <definedName name="_EJE3">[1]INICIO!$Y$231:$Y$247</definedName>
    <definedName name="_EJE4" localSheetId="8">[4]INICIO!$Y$249:$Y$272</definedName>
    <definedName name="_EJE4" localSheetId="9">[2]INICIO!$Y$249:$Y$272</definedName>
    <definedName name="_EJE4" localSheetId="11">[5]INICIO!$Y$249:$Y$272</definedName>
    <definedName name="_EJE4" localSheetId="10">[3]INICIO!$Y$249:$Y$272</definedName>
    <definedName name="_EJE4">[1]INICIO!$Y$249:$Y$272</definedName>
    <definedName name="_EJE5" localSheetId="8">[4]INICIO!$Y$274:$Y$287</definedName>
    <definedName name="_EJE5" localSheetId="9">[2]INICIO!$Y$274:$Y$287</definedName>
    <definedName name="_EJE5" localSheetId="11">[5]INICIO!$Y$274:$Y$287</definedName>
    <definedName name="_EJE5" localSheetId="10">[3]INICIO!$Y$274:$Y$287</definedName>
    <definedName name="_EJE5">[1]INICIO!$Y$274:$Y$287</definedName>
    <definedName name="_EJE6" localSheetId="8">[4]INICIO!$Y$289:$Y$314</definedName>
    <definedName name="_EJE6" localSheetId="9">[2]INICIO!$Y$289:$Y$314</definedName>
    <definedName name="_EJE6" localSheetId="11">[5]INICIO!$Y$289:$Y$314</definedName>
    <definedName name="_EJE6" localSheetId="10">[3]INICIO!$Y$289:$Y$314</definedName>
    <definedName name="_EJE6">[1]INICIO!$Y$289:$Y$314</definedName>
    <definedName name="_EJE7" localSheetId="8">[4]INICIO!$Y$316:$Y$356</definedName>
    <definedName name="_EJE7" localSheetId="9">[2]INICIO!$Y$316:$Y$356</definedName>
    <definedName name="_EJE7" localSheetId="11">[5]INICIO!$Y$316:$Y$356</definedName>
    <definedName name="_EJE7" localSheetId="10">[3]INICIO!$Y$316:$Y$356</definedName>
    <definedName name="_EJE7">[1]INICIO!$Y$316:$Y$356</definedName>
    <definedName name="_Toc256789589" localSheetId="3">EPC!$A$1</definedName>
    <definedName name="adys_tipo" localSheetId="8">[4]INICIO!$AR$24:$AR$27</definedName>
    <definedName name="adys_tipo" localSheetId="9">[2]INICIO!$AR$24:$AR$27</definedName>
    <definedName name="adys_tipo" localSheetId="11">[5]INICIO!$AR$24:$AR$27</definedName>
    <definedName name="adys_tipo" localSheetId="10">[3]INICIO!$AR$24:$AR$27</definedName>
    <definedName name="adys_tipo">[1]INICIO!$AR$24:$AR$27</definedName>
    <definedName name="AI" localSheetId="8">[4]INICIO!$AU$5:$AW$543</definedName>
    <definedName name="AI" localSheetId="9">[2]INICIO!$AU$5:$AW$543</definedName>
    <definedName name="AI" localSheetId="11">[5]INICIO!$AU$5:$AW$543</definedName>
    <definedName name="AI" localSheetId="10">[3]INICIO!$AU$5:$AW$543</definedName>
    <definedName name="AI">[1]INICIO!$AU$5:$AW$543</definedName>
    <definedName name="_xlnm.Print_Area" localSheetId="6">'APP-3'!$A$1:$U$22</definedName>
    <definedName name="_xlnm.Print_Area" localSheetId="8">AR!$A$1:$O$163</definedName>
    <definedName name="_xlnm.Print_Area" localSheetId="11">IAPP!$A$1:$K$129</definedName>
    <definedName name="CAPIT" localSheetId="19">#REF!</definedName>
    <definedName name="CAPIT" localSheetId="8">#REF!</definedName>
    <definedName name="CAPIT" localSheetId="9">#REF!</definedName>
    <definedName name="CAPIT" localSheetId="20">#REF!</definedName>
    <definedName name="CAPIT" localSheetId="10">#REF!</definedName>
    <definedName name="CAPIT">#REF!</definedName>
    <definedName name="CENPAR" localSheetId="19">#REF!</definedName>
    <definedName name="CENPAR" localSheetId="8">#REF!</definedName>
    <definedName name="CENPAR" localSheetId="9">#REF!</definedName>
    <definedName name="CENPAR" localSheetId="20">#REF!</definedName>
    <definedName name="CENPAR" localSheetId="10">#REF!</definedName>
    <definedName name="CENPAR">#REF!</definedName>
    <definedName name="datos" localSheetId="19">OFFSET([1]datos!$A$1,0,0,COUNTA([1]datos!$A$1:$A$65536),23)</definedName>
    <definedName name="datos" localSheetId="8">OFFSET([6]datos!$A$1,0,0,COUNTA([6]datos!$A$1:$A$65536),23)</definedName>
    <definedName name="datos" localSheetId="17">OFFSET([1]datos!$A$1,0,0,COUNTA([1]datos!$A$1:$A$65536),23)</definedName>
    <definedName name="datos" localSheetId="9">OFFSET([7]datos!$A$1,0,0,COUNTA([7]datos!$A$1:$A$65536),23)</definedName>
    <definedName name="datos" localSheetId="11">OFFSET([8]datos!$A$1,0,0,COUNTA([8]datos!$A$1:$A$65536),23)</definedName>
    <definedName name="datos" localSheetId="10">OFFSET([9]datos!$A$1,0,0,COUNTA([9]datos!$A$1:$A$65536),23)</definedName>
    <definedName name="datos">OFFSET([10]datos!$A$1,0,0,COUNTA([10]datos!$A$1:$A$65536),23)</definedName>
    <definedName name="dc" localSheetId="19">#REF!</definedName>
    <definedName name="dc" localSheetId="8">#REF!</definedName>
    <definedName name="dc" localSheetId="9">#REF!</definedName>
    <definedName name="dc" localSheetId="20">#REF!</definedName>
    <definedName name="dc" localSheetId="10">#REF!</definedName>
    <definedName name="dc">#REF!</definedName>
    <definedName name="DEFAULT" localSheetId="8">[4]INICIO!$AA$10</definedName>
    <definedName name="DEFAULT" localSheetId="9">[2]INICIO!$AA$10</definedName>
    <definedName name="DEFAULT" localSheetId="11">[5]INICIO!$AA$10</definedName>
    <definedName name="DEFAULT" localSheetId="10">[3]INICIO!$AA$10</definedName>
    <definedName name="DEFAULT">[1]INICIO!$AA$10</definedName>
    <definedName name="DEUDA" localSheetId="19">#REF!</definedName>
    <definedName name="DEUDA" localSheetId="8">#REF!</definedName>
    <definedName name="DEUDA" localSheetId="9">#REF!</definedName>
    <definedName name="DEUDA" localSheetId="20">#REF!</definedName>
    <definedName name="DEUDA" localSheetId="10">#REF!</definedName>
    <definedName name="DEUDA">#REF!</definedName>
    <definedName name="egvb" localSheetId="19">#REF!</definedName>
    <definedName name="egvb" localSheetId="8">#REF!</definedName>
    <definedName name="egvb" localSheetId="9">#REF!</definedName>
    <definedName name="egvb" localSheetId="20">#REF!</definedName>
    <definedName name="egvb" localSheetId="10">#REF!</definedName>
    <definedName name="egvb">#REF!</definedName>
    <definedName name="EJER" localSheetId="19">#REF!</definedName>
    <definedName name="EJER" localSheetId="8">#REF!</definedName>
    <definedName name="EJER" localSheetId="9">#REF!</definedName>
    <definedName name="EJER" localSheetId="20">#REF!</definedName>
    <definedName name="EJER" localSheetId="10">#REF!</definedName>
    <definedName name="EJER">#REF!</definedName>
    <definedName name="EJES" localSheetId="8">[4]INICIO!$Y$151:$Y$157</definedName>
    <definedName name="EJES" localSheetId="9">[2]INICIO!$Y$151:$Y$157</definedName>
    <definedName name="EJES" localSheetId="11">[5]INICIO!$Y$151:$Y$157</definedName>
    <definedName name="EJES" localSheetId="10">[3]INICIO!$Y$151:$Y$157</definedName>
    <definedName name="EJES">[1]INICIO!$Y$151:$Y$157</definedName>
    <definedName name="ENFPEM" localSheetId="19">#REF!</definedName>
    <definedName name="ENFPEM" localSheetId="9">#REF!</definedName>
    <definedName name="ENFPEM" localSheetId="20">#REF!</definedName>
    <definedName name="ENFPEM">#REF!</definedName>
    <definedName name="fidco">[7]INICIO!#REF!</definedName>
    <definedName name="FIDCOS" localSheetId="8">[4]INICIO!$DH$5:$DI$96</definedName>
    <definedName name="FIDCOS" localSheetId="9">[2]INICIO!$DH$5:$DI$96</definedName>
    <definedName name="FIDCOS" localSheetId="11">[5]INICIO!$DH$5:$DI$96</definedName>
    <definedName name="FIDCOS" localSheetId="10">[3]INICIO!$DH$5:$DI$96</definedName>
    <definedName name="FIDCOS">[1]INICIO!$DH$5:$DI$96</definedName>
    <definedName name="FPC" localSheetId="8">[4]INICIO!$DE$5:$DF$96</definedName>
    <definedName name="FPC" localSheetId="9">[2]INICIO!$DE$5:$DF$96</definedName>
    <definedName name="FPC" localSheetId="11">[5]INICIO!$DE$5:$DF$96</definedName>
    <definedName name="FPC" localSheetId="10">[3]INICIO!$DE$5:$DF$96</definedName>
    <definedName name="FPC">[1]INICIO!$DE$5:$DF$96</definedName>
    <definedName name="gasto_gci" localSheetId="8">[4]INICIO!$AO$48:$AO$49</definedName>
    <definedName name="gasto_gci" localSheetId="9">[2]INICIO!$AO$48:$AO$49</definedName>
    <definedName name="gasto_gci" localSheetId="11">[5]INICIO!$AO$48:$AO$49</definedName>
    <definedName name="gasto_gci" localSheetId="10">[3]INICIO!$AO$48:$AO$49</definedName>
    <definedName name="gasto_gci">[1]INICIO!$AO$48:$AO$49</definedName>
    <definedName name="KEY" localSheetId="9">[11]cats!$A$1:$B$9</definedName>
    <definedName name="KEY" localSheetId="10">[12]cats!$A$1:$B$9</definedName>
    <definedName name="KEY">[13]cats!$A$1:$B$9</definedName>
    <definedName name="LABEL" localSheetId="19">[1]INICIO!$AY$5:$AZ$97</definedName>
    <definedName name="LABEL" localSheetId="8">[6]INICIO!$AY$5:$AZ$97</definedName>
    <definedName name="LABEL" localSheetId="17">[1]INICIO!$AY$5:$AZ$97</definedName>
    <definedName name="LABEL" localSheetId="9">[7]INICIO!$AY$5:$AZ$97</definedName>
    <definedName name="LABEL" localSheetId="11">[8]INICIO!$AY$5:$AZ$97</definedName>
    <definedName name="LABEL" localSheetId="10">[9]INICIO!$AY$5:$AZ$97</definedName>
    <definedName name="LABEL">[10]INICIO!$AY$5:$AZ$97</definedName>
    <definedName name="label1g" localSheetId="8">[4]INICIO!$AA$19</definedName>
    <definedName name="label1g" localSheetId="9">[2]INICIO!$AA$19</definedName>
    <definedName name="label1g" localSheetId="11">[5]INICIO!$AA$19</definedName>
    <definedName name="label1g" localSheetId="10">[3]INICIO!$AA$19</definedName>
    <definedName name="label1g">[1]INICIO!$AA$19</definedName>
    <definedName name="label1S" localSheetId="8">[4]INICIO!$AA$22</definedName>
    <definedName name="label1S" localSheetId="9">[2]INICIO!$AA$22</definedName>
    <definedName name="label1S" localSheetId="11">[5]INICIO!$AA$22</definedName>
    <definedName name="label1S" localSheetId="10">[3]INICIO!$AA$22</definedName>
    <definedName name="label1S">[1]INICIO!$AA$22</definedName>
    <definedName name="label2g" localSheetId="8">[4]INICIO!$AA$20</definedName>
    <definedName name="label2g" localSheetId="9">[2]INICIO!$AA$20</definedName>
    <definedName name="label2g" localSheetId="11">[5]INICIO!$AA$20</definedName>
    <definedName name="label2g" localSheetId="10">[3]INICIO!$AA$20</definedName>
    <definedName name="label2g">[1]INICIO!$AA$20</definedName>
    <definedName name="label2S" localSheetId="8">[4]INICIO!$AA$23</definedName>
    <definedName name="label2S" localSheetId="9">[2]INICIO!$AA$23</definedName>
    <definedName name="label2S" localSheetId="11">[5]INICIO!$AA$23</definedName>
    <definedName name="label2S" localSheetId="10">[3]INICIO!$AA$23</definedName>
    <definedName name="label2S">[1]INICIO!$AA$23</definedName>
    <definedName name="Líneadeacción" localSheetId="6">[10]INICIO!#REF!</definedName>
    <definedName name="Líneadeacción" localSheetId="7">[10]INICIO!#REF!</definedName>
    <definedName name="Líneadeacción" localSheetId="19">[10]INICIO!#REF!</definedName>
    <definedName name="Líneadeacción" localSheetId="8">[6]INICIO!#REF!</definedName>
    <definedName name="Líneadeacción" localSheetId="9">[7]INICIO!#REF!</definedName>
    <definedName name="Líneadeacción" localSheetId="12">[10]INICIO!#REF!</definedName>
    <definedName name="Líneadeacción" localSheetId="16">[10]INICIO!#REF!</definedName>
    <definedName name="Líneadeacción" localSheetId="20">[10]INICIO!#REF!</definedName>
    <definedName name="Líneadeacción" localSheetId="10">[9]INICIO!#REF!</definedName>
    <definedName name="Líneadeacción">[10]INICIO!#REF!</definedName>
    <definedName name="LISTA_2016" localSheetId="19">#REF!</definedName>
    <definedName name="LISTA_2016" localSheetId="9">#REF!</definedName>
    <definedName name="LISTA_2016" localSheetId="20">#REF!</definedName>
    <definedName name="LISTA_2016">#REF!</definedName>
    <definedName name="lista_ai" localSheetId="8">[4]INICIO!$AO$55:$AO$96</definedName>
    <definedName name="lista_ai" localSheetId="9">[2]INICIO!$AO$55:$AO$96</definedName>
    <definedName name="lista_ai" localSheetId="11">[5]INICIO!$AO$55:$AO$96</definedName>
    <definedName name="lista_ai" localSheetId="10">[3]INICIO!$AO$55:$AO$96</definedName>
    <definedName name="lista_ai">[1]INICIO!$AO$55:$AO$96</definedName>
    <definedName name="lista_deleg" localSheetId="8">[4]INICIO!$AR$34:$AR$49</definedName>
    <definedName name="lista_deleg" localSheetId="9">[2]INICIO!$AR$34:$AR$49</definedName>
    <definedName name="lista_deleg" localSheetId="11">[5]INICIO!$AR$34:$AR$49</definedName>
    <definedName name="lista_deleg" localSheetId="10">[3]INICIO!$AR$34:$AR$49</definedName>
    <definedName name="lista_deleg">[1]INICIO!$AR$34:$AR$49</definedName>
    <definedName name="lista_eppa" localSheetId="8">[4]INICIO!$AR$55:$AS$149</definedName>
    <definedName name="lista_eppa" localSheetId="9">[2]INICIO!$AR$55:$AS$149</definedName>
    <definedName name="lista_eppa" localSheetId="11">[5]INICIO!$AR$55:$AS$149</definedName>
    <definedName name="lista_eppa" localSheetId="10">[3]INICIO!$AR$55:$AS$149</definedName>
    <definedName name="lista_eppa">[1]INICIO!$AR$55:$AS$149</definedName>
    <definedName name="LISTA_UR" localSheetId="8">[4]INICIO!$Y$4:$Z$93</definedName>
    <definedName name="LISTA_UR" localSheetId="9">[2]INICIO!$Y$4:$Z$93</definedName>
    <definedName name="LISTA_UR" localSheetId="11">[5]INICIO!$Y$4:$Z$93</definedName>
    <definedName name="LISTA_UR" localSheetId="10">[3]INICIO!$Y$4:$Z$93</definedName>
    <definedName name="LISTA_UR">[1]INICIO!$Y$4:$Z$93</definedName>
    <definedName name="MAPPEGS" localSheetId="7">[10]INICIO!#REF!</definedName>
    <definedName name="MAPPEGS" localSheetId="19">[10]INICIO!#REF!</definedName>
    <definedName name="MAPPEGS" localSheetId="8">[6]INICIO!#REF!</definedName>
    <definedName name="MAPPEGS" localSheetId="9">[7]INICIO!#REF!</definedName>
    <definedName name="MAPPEGS" localSheetId="12">[10]INICIO!#REF!</definedName>
    <definedName name="MAPPEGS" localSheetId="16">[10]INICIO!#REF!</definedName>
    <definedName name="MAPPEGS" localSheetId="20">[10]INICIO!#REF!</definedName>
    <definedName name="MAPPEGS" localSheetId="10">[9]INICIO!#REF!</definedName>
    <definedName name="MAPPEGS">[10]INICIO!#REF!</definedName>
    <definedName name="MODIF" localSheetId="8">[4]datos!$U$2:$U$31674</definedName>
    <definedName name="MODIF" localSheetId="9">[2]datos!$U$2:$U$31674</definedName>
    <definedName name="MODIF" localSheetId="11">[5]datos!$U$2:$U$31674</definedName>
    <definedName name="MODIF" localSheetId="10">[3]datos!$U$2:$U$31674</definedName>
    <definedName name="MODIF">[1]datos!$U$2:$U$31674</definedName>
    <definedName name="MSG_ERROR1" localSheetId="19">[1]INICIO!$AA$11</definedName>
    <definedName name="MSG_ERROR1" localSheetId="8">[6]INICIO!$AA$11</definedName>
    <definedName name="MSG_ERROR1" localSheetId="17">[1]INICIO!$AA$11</definedName>
    <definedName name="MSG_ERROR1" localSheetId="9">[7]INICIO!$AA$11</definedName>
    <definedName name="MSG_ERROR1" localSheetId="11">[8]INICIO!$AA$11</definedName>
    <definedName name="MSG_ERROR1" localSheetId="10">[9]INICIO!$AA$11</definedName>
    <definedName name="MSG_ERROR1">[10]INICIO!$AA$11</definedName>
    <definedName name="MSG_ERROR2" localSheetId="8">[4]INICIO!$AA$12</definedName>
    <definedName name="MSG_ERROR2" localSheetId="9">[2]INICIO!$AA$12</definedName>
    <definedName name="MSG_ERROR2" localSheetId="11">[5]INICIO!$AA$12</definedName>
    <definedName name="MSG_ERROR2" localSheetId="10">[3]INICIO!$AA$12</definedName>
    <definedName name="MSG_ERROR2">[1]INICIO!$AA$12</definedName>
    <definedName name="OPCION2" localSheetId="14">[10]INICIO!#REF!</definedName>
    <definedName name="OPCION2" localSheetId="6">[10]INICIO!#REF!</definedName>
    <definedName name="OPCION2" localSheetId="7">[10]INICIO!#REF!</definedName>
    <definedName name="OPCION2" localSheetId="19">[1]INICIO!#REF!</definedName>
    <definedName name="OPCION2" localSheetId="8">[6]INICIO!#REF!</definedName>
    <definedName name="OPCION2" localSheetId="17">[1]INICIO!#REF!</definedName>
    <definedName name="OPCION2" localSheetId="9">[7]INICIO!#REF!</definedName>
    <definedName name="OPCION2" localSheetId="12">[10]INICIO!#REF!</definedName>
    <definedName name="OPCION2" localSheetId="2">[10]INICIO!#REF!</definedName>
    <definedName name="OPCION2" localSheetId="3">[10]INICIO!#REF!</definedName>
    <definedName name="OPCION2" localSheetId="16">[10]INICIO!#REF!</definedName>
    <definedName name="OPCION2" localSheetId="20">[10]INICIO!#REF!</definedName>
    <definedName name="OPCION2" localSheetId="11">[8]INICIO!#REF!</definedName>
    <definedName name="OPCION2" localSheetId="18">[10]INICIO!#REF!</definedName>
    <definedName name="OPCION2" localSheetId="10">[9]INICIO!#REF!</definedName>
    <definedName name="OPCION2">[10]INICIO!#REF!</definedName>
    <definedName name="ORIG" localSheetId="8">[4]datos!$T$2:$T$31674</definedName>
    <definedName name="ORIG" localSheetId="9">[2]datos!$T$2:$T$31674</definedName>
    <definedName name="ORIG" localSheetId="11">[5]datos!$T$2:$T$31674</definedName>
    <definedName name="ORIG" localSheetId="10">[3]datos!$T$2:$T$31674</definedName>
    <definedName name="ORIG">[1]datos!$T$2:$T$31674</definedName>
    <definedName name="P" localSheetId="8">[4]INICIO!$AO$5:$AP$32</definedName>
    <definedName name="P" localSheetId="9">[2]INICIO!$AO$5:$AP$32</definedName>
    <definedName name="P" localSheetId="11">[5]INICIO!$AO$5:$AP$32</definedName>
    <definedName name="P" localSheetId="10">[3]INICIO!$AO$5:$AP$32</definedName>
    <definedName name="P">[1]INICIO!$AO$5:$AP$32</definedName>
    <definedName name="P_K" localSheetId="8">[4]INICIO!$AO$5:$AO$32</definedName>
    <definedName name="P_K" localSheetId="9">[2]INICIO!$AO$5:$AO$32</definedName>
    <definedName name="P_K" localSheetId="11">[5]INICIO!$AO$5:$AO$32</definedName>
    <definedName name="P_K" localSheetId="10">[3]INICIO!$AO$5:$AO$32</definedName>
    <definedName name="P_K">[1]INICIO!$AO$5:$AO$32</definedName>
    <definedName name="PE" localSheetId="8">[4]INICIO!$AR$5:$AS$16</definedName>
    <definedName name="PE" localSheetId="9">[2]INICIO!$AR$5:$AS$16</definedName>
    <definedName name="PE" localSheetId="11">[5]INICIO!$AR$5:$AS$16</definedName>
    <definedName name="PE" localSheetId="10">[3]INICIO!$AR$5:$AS$16</definedName>
    <definedName name="PE">[1]INICIO!$AR$5:$AS$16</definedName>
    <definedName name="PE_K" localSheetId="8">[4]INICIO!$AR$5:$AR$16</definedName>
    <definedName name="PE_K" localSheetId="9">[2]INICIO!$AR$5:$AR$16</definedName>
    <definedName name="PE_K" localSheetId="11">[5]INICIO!$AR$5:$AR$16</definedName>
    <definedName name="PE_K" localSheetId="10">[3]INICIO!$AR$5:$AR$16</definedName>
    <definedName name="PE_K">[1]INICIO!$AR$5:$AR$16</definedName>
    <definedName name="PEDO" localSheetId="19">[6]INICIO!#REF!</definedName>
    <definedName name="PEDO" localSheetId="8">[6]INICIO!#REF!</definedName>
    <definedName name="PEDO" localSheetId="9">[7]INICIO!#REF!</definedName>
    <definedName name="PEDO" localSheetId="20">[6]INICIO!#REF!</definedName>
    <definedName name="PEDO" localSheetId="10">[9]INICIO!#REF!</definedName>
    <definedName name="PEDO">[6]INICIO!#REF!</definedName>
    <definedName name="PERIODO" localSheetId="19">#REF!</definedName>
    <definedName name="PERIODO" localSheetId="8">#REF!</definedName>
    <definedName name="PERIODO" localSheetId="9">#REF!</definedName>
    <definedName name="PERIODO" localSheetId="20">#REF!</definedName>
    <definedName name="PERIODO" localSheetId="10">#REF!</definedName>
    <definedName name="PERIODO">#REF!</definedName>
    <definedName name="PRC" localSheetId="9">#REF!</definedName>
    <definedName name="PRC">#REF!</definedName>
    <definedName name="PROG" localSheetId="19">#REF!</definedName>
    <definedName name="PROG" localSheetId="8">#REF!</definedName>
    <definedName name="PROG" localSheetId="9">#REF!</definedName>
    <definedName name="PROG" localSheetId="20">#REF!</definedName>
    <definedName name="PROG" localSheetId="10">#REF!</definedName>
    <definedName name="PROG">#REF!</definedName>
    <definedName name="ptda" localSheetId="19">#REF!</definedName>
    <definedName name="ptda" localSheetId="8">#REF!</definedName>
    <definedName name="ptda" localSheetId="9">#REF!</definedName>
    <definedName name="ptda" localSheetId="20">#REF!</definedName>
    <definedName name="ptda" localSheetId="10">#REF!</definedName>
    <definedName name="ptda">#REF!</definedName>
    <definedName name="RE">[10]INICIO!$AA$11</definedName>
    <definedName name="rubros_fpc" localSheetId="8">[4]INICIO!$AO$39:$AO$42</definedName>
    <definedName name="rubros_fpc" localSheetId="9">[2]INICIO!$AO$39:$AO$42</definedName>
    <definedName name="rubros_fpc" localSheetId="11">[5]INICIO!$AO$39:$AO$42</definedName>
    <definedName name="rubros_fpc" localSheetId="10">[3]INICIO!$AO$39:$AO$42</definedName>
    <definedName name="rubros_fpc">[1]INICIO!$AO$39:$AO$42</definedName>
    <definedName name="_xlnm.Print_Titles" localSheetId="13">'ADS-1'!$1:$6</definedName>
    <definedName name="_xlnm.Print_Titles" localSheetId="14">'ADS-2'!$1:$6</definedName>
    <definedName name="_xlnm.Print_Titles" localSheetId="4">'APP-1'!$1:$7</definedName>
    <definedName name="_xlnm.Print_Titles" localSheetId="5">'APP-2'!$1:$6</definedName>
    <definedName name="_xlnm.Print_Titles" localSheetId="6">'APP-3'!$1:$8</definedName>
    <definedName name="_xlnm.Print_Titles" localSheetId="7">'APP-4'!$1:$6</definedName>
    <definedName name="_xlnm.Print_Titles" localSheetId="19">APR!$1:$6</definedName>
    <definedName name="_xlnm.Print_Titles" localSheetId="8">AR!$1:$6</definedName>
    <definedName name="_xlnm.Print_Titles" localSheetId="17">AUR!$1:$6</definedName>
    <definedName name="_xlnm.Print_Titles" localSheetId="9">'EAI-RCR'!$1:$9</definedName>
    <definedName name="_xlnm.Print_Titles" localSheetId="12">EAP!$1:$11</definedName>
    <definedName name="_xlnm.Print_Titles" localSheetId="1">'ECG-1'!$1:$6</definedName>
    <definedName name="_xlnm.Print_Titles" localSheetId="2">'ECG-2'!$1:$6</definedName>
    <definedName name="_xlnm.Print_Titles" localSheetId="3">EPC!$1:$6</definedName>
    <definedName name="_xlnm.Print_Titles" localSheetId="16">FIC!$1:$9</definedName>
    <definedName name="_xlnm.Print_Titles" localSheetId="11">IAPP!$1:$7</definedName>
    <definedName name="_xlnm.Print_Titles" localSheetId="18">PPD!$1:$7</definedName>
    <definedName name="_xlnm.Print_Titles" localSheetId="15">SAP!$1:$6</definedName>
    <definedName name="TYA" localSheetId="19">#REF!</definedName>
    <definedName name="TYA" localSheetId="8">#REF!</definedName>
    <definedName name="TYA" localSheetId="9">#REF!</definedName>
    <definedName name="TYA" localSheetId="20">#REF!</definedName>
    <definedName name="TYA" localSheetId="10">#REF!</definedName>
    <definedName name="TYA">#REF!</definedName>
    <definedName name="U" localSheetId="8">[4]INICIO!$Y$4:$Z$93</definedName>
    <definedName name="U" localSheetId="9">[2]INICIO!$Y$4:$Z$93</definedName>
    <definedName name="U" localSheetId="11">[5]INICIO!$Y$4:$Z$93</definedName>
    <definedName name="U" localSheetId="10">[3]INICIO!$Y$4:$Z$93</definedName>
    <definedName name="U">[1]INICIO!$Y$4:$Z$93</definedName>
    <definedName name="ue">[1]datos!$R$2:$R$31674</definedName>
    <definedName name="UEG_DENOM" localSheetId="8">[4]datos!$R$2:$R$31674</definedName>
    <definedName name="UEG_DENOM" localSheetId="9">[2]datos!$R$2:$R$31674</definedName>
    <definedName name="UEG_DENOM" localSheetId="11">[5]datos!$R$2:$R$31674</definedName>
    <definedName name="UEG_DENOM" localSheetId="10">[3]datos!$R$2:$R$31674</definedName>
    <definedName name="UEG_DENOM">[1]datos!$R$2:$R$31674</definedName>
    <definedName name="UR" localSheetId="8">[4]INICIO!$AJ$5:$AM$99</definedName>
    <definedName name="UR" localSheetId="9">[2]INICIO!$AJ$5:$AM$99</definedName>
    <definedName name="UR" localSheetId="11">[5]INICIO!$AJ$5:$AM$99</definedName>
    <definedName name="UR" localSheetId="10">[3]INICIO!$AJ$5:$AM$99</definedName>
    <definedName name="UR">[1]INICIO!$AJ$5:$AM$99</definedName>
    <definedName name="VERSIÓN">[1]INICIO!$Y$249:$Y$272</definedName>
    <definedName name="y">[1]INICIO!$AO$5:$AO$32</definedName>
    <definedName name="yttr">[1]INICIO!$Y$166:$Y$186</definedName>
  </definedNames>
  <calcPr calcId="124519"/>
</workbook>
</file>

<file path=xl/calcChain.xml><?xml version="1.0" encoding="utf-8"?>
<calcChain xmlns="http://schemas.openxmlformats.org/spreadsheetml/2006/main">
  <c r="C20" i="86"/>
  <c r="I12" i="97" l="1"/>
  <c r="I13"/>
  <c r="H36"/>
  <c r="G36"/>
  <c r="I36" s="1"/>
  <c r="G19" i="26"/>
  <c r="F36" i="97"/>
  <c r="I34" l="1"/>
  <c r="E34"/>
  <c r="I33"/>
  <c r="E33"/>
  <c r="I32"/>
  <c r="E32"/>
  <c r="I31" s="1"/>
  <c r="H31"/>
  <c r="G31"/>
  <c r="F31"/>
  <c r="E31"/>
  <c r="D31"/>
  <c r="I30"/>
  <c r="E30"/>
  <c r="I29"/>
  <c r="E29"/>
  <c r="I28"/>
  <c r="E28"/>
  <c r="I27" s="1"/>
  <c r="H27"/>
  <c r="G27"/>
  <c r="F27"/>
  <c r="E27"/>
  <c r="D27"/>
  <c r="I26"/>
  <c r="E26"/>
  <c r="I25"/>
  <c r="I24" s="1"/>
  <c r="H24"/>
  <c r="G24"/>
  <c r="F24"/>
  <c r="D24"/>
  <c r="I22"/>
  <c r="E22"/>
  <c r="I21"/>
  <c r="E21"/>
  <c r="I20"/>
  <c r="E20"/>
  <c r="I19" s="1"/>
  <c r="H19"/>
  <c r="G19"/>
  <c r="F19"/>
  <c r="E19"/>
  <c r="D19"/>
  <c r="I18"/>
  <c r="E18"/>
  <c r="I17"/>
  <c r="E17"/>
  <c r="I16"/>
  <c r="E16"/>
  <c r="I15" s="1"/>
  <c r="H15"/>
  <c r="G15"/>
  <c r="F15"/>
  <c r="E15"/>
  <c r="D15"/>
  <c r="I14"/>
  <c r="E14"/>
  <c r="E13"/>
  <c r="E12" l="1"/>
  <c r="E7" i="84"/>
  <c r="K13" i="80"/>
  <c r="K102" i="8" l="1"/>
  <c r="K101"/>
  <c r="K100"/>
  <c r="K99"/>
  <c r="Q98"/>
  <c r="P98"/>
  <c r="K98"/>
  <c r="Q97"/>
  <c r="P97"/>
  <c r="K97"/>
  <c r="Q96"/>
  <c r="P96"/>
  <c r="K96"/>
  <c r="Q95"/>
  <c r="P95"/>
  <c r="K95"/>
  <c r="Q94" s="1"/>
  <c r="P94"/>
  <c r="O94"/>
  <c r="N94"/>
  <c r="M94"/>
  <c r="L94"/>
  <c r="Q93" s="1"/>
  <c r="P93"/>
  <c r="O93"/>
  <c r="N93"/>
  <c r="M93"/>
  <c r="L93"/>
  <c r="Q92"/>
  <c r="P92"/>
  <c r="K92"/>
  <c r="Q91"/>
  <c r="P91"/>
  <c r="O91"/>
  <c r="N91"/>
  <c r="M91"/>
  <c r="L91"/>
  <c r="K91"/>
  <c r="Q88"/>
  <c r="P88"/>
  <c r="K88"/>
  <c r="Q87"/>
  <c r="P87"/>
  <c r="M87"/>
  <c r="L87"/>
  <c r="K87"/>
  <c r="K86"/>
  <c r="Q85"/>
  <c r="P85"/>
  <c r="K85"/>
  <c r="K84"/>
  <c r="K83"/>
  <c r="Q82"/>
  <c r="P82"/>
  <c r="K82"/>
  <c r="Q81"/>
  <c r="P81"/>
  <c r="K81"/>
  <c r="K80"/>
  <c r="K79"/>
  <c r="K78"/>
  <c r="K77"/>
  <c r="Q76" l="1"/>
  <c r="P76"/>
  <c r="K76"/>
  <c r="Q75"/>
  <c r="P75"/>
  <c r="K75"/>
  <c r="K72"/>
  <c r="K71"/>
  <c r="Q70" s="1"/>
  <c r="P70"/>
  <c r="O70"/>
  <c r="N70" s="1"/>
  <c r="N69" s="1"/>
  <c r="M70"/>
  <c r="L70"/>
  <c r="Q69" s="1"/>
  <c r="P69"/>
  <c r="O69"/>
  <c r="M69"/>
  <c r="L69"/>
  <c r="Q68" s="1"/>
  <c r="P68"/>
  <c r="O68" s="1"/>
  <c r="N68" l="1"/>
  <c r="M68" s="1"/>
  <c r="L68" s="1"/>
  <c r="Q67" s="1"/>
  <c r="P67"/>
  <c r="O67" s="1"/>
  <c r="O65"/>
  <c r="N65"/>
  <c r="M65"/>
  <c r="L65"/>
  <c r="O64"/>
  <c r="N64"/>
  <c r="M64"/>
  <c r="L64"/>
  <c r="O63"/>
  <c r="N63"/>
  <c r="M63"/>
  <c r="L63"/>
  <c r="O62"/>
  <c r="N62"/>
  <c r="M62"/>
  <c r="L62"/>
  <c r="K61"/>
  <c r="K60"/>
  <c r="Q59"/>
  <c r="P59"/>
  <c r="K59"/>
  <c r="Q58"/>
  <c r="P58"/>
  <c r="K58"/>
  <c r="Q57" s="1"/>
  <c r="P57"/>
  <c r="O57"/>
  <c r="N57"/>
  <c r="M57"/>
  <c r="L57"/>
  <c r="Q56" s="1"/>
  <c r="P56"/>
  <c r="O56"/>
  <c r="N56"/>
  <c r="M56"/>
  <c r="L56"/>
  <c r="Q55"/>
  <c r="P55"/>
  <c r="K55"/>
  <c r="Q54"/>
  <c r="P54"/>
  <c r="K54"/>
  <c r="Q53"/>
  <c r="P53"/>
  <c r="K53"/>
  <c r="Q52"/>
  <c r="P52"/>
  <c r="K52"/>
  <c r="Q51"/>
  <c r="P51"/>
  <c r="K51"/>
  <c r="Q50"/>
  <c r="P50"/>
  <c r="K50"/>
  <c r="Q49" s="1"/>
  <c r="P49"/>
  <c r="O49"/>
  <c r="N49"/>
  <c r="M49"/>
  <c r="L49"/>
  <c r="Q48" s="1"/>
  <c r="P48"/>
  <c r="O48"/>
  <c r="N48"/>
  <c r="M48"/>
  <c r="L48"/>
  <c r="Q47" s="1"/>
  <c r="P47"/>
  <c r="O47" s="1"/>
  <c r="N47" s="1"/>
  <c r="M47" s="1"/>
  <c r="N67" l="1"/>
  <c r="L47"/>
  <c r="O44"/>
  <c r="N44"/>
  <c r="M44"/>
  <c r="L44"/>
  <c r="Q36" s="1"/>
  <c r="P36"/>
  <c r="Q35" s="1"/>
  <c r="P35"/>
  <c r="O35"/>
  <c r="N35"/>
  <c r="M35"/>
  <c r="L35"/>
  <c r="K35"/>
  <c r="Q34"/>
  <c r="P34"/>
  <c r="K34"/>
  <c r="Q33"/>
  <c r="P33"/>
  <c r="O33"/>
  <c r="N33"/>
  <c r="M33"/>
  <c r="L33"/>
  <c r="K33"/>
  <c r="Q32"/>
  <c r="P32"/>
  <c r="K32"/>
  <c r="Q31"/>
  <c r="P31"/>
  <c r="K31"/>
  <c r="Q30" s="1"/>
  <c r="P30"/>
  <c r="O30" s="1"/>
  <c r="N30"/>
  <c r="M30"/>
  <c r="L30" s="1"/>
  <c r="Q29"/>
  <c r="P29"/>
  <c r="K29"/>
  <c r="P28"/>
  <c r="Q28" s="1"/>
  <c r="K28"/>
  <c r="P27"/>
  <c r="Q27" s="1"/>
  <c r="K27"/>
  <c r="Q26"/>
  <c r="P26"/>
  <c r="K26"/>
  <c r="O23"/>
  <c r="N23"/>
  <c r="M23"/>
  <c r="M19" s="1"/>
  <c r="P19" s="1"/>
  <c r="L23"/>
  <c r="K22"/>
  <c r="K21"/>
  <c r="O20"/>
  <c r="N20"/>
  <c r="M20"/>
  <c r="L20"/>
  <c r="O19"/>
  <c r="N19"/>
  <c r="L19"/>
  <c r="P17"/>
  <c r="Q16" s="1"/>
  <c r="P16"/>
  <c r="Q15"/>
  <c r="P15"/>
  <c r="K15"/>
  <c r="Q23" l="1"/>
  <c r="P23"/>
  <c r="Q19"/>
  <c r="M67"/>
  <c r="L67" s="1"/>
  <c r="P14"/>
  <c r="Q14" s="1"/>
  <c r="K14"/>
  <c r="Q13" s="1"/>
  <c r="P13"/>
  <c r="K13"/>
  <c r="O12"/>
  <c r="N12"/>
  <c r="M12"/>
  <c r="M11" s="1"/>
  <c r="L12"/>
  <c r="O11"/>
  <c r="N11"/>
  <c r="L11"/>
  <c r="O10" s="1"/>
  <c r="N10" s="1"/>
  <c r="M10" l="1"/>
  <c r="E18" i="48"/>
  <c r="D18"/>
  <c r="C18"/>
  <c r="B18"/>
  <c r="G13"/>
  <c r="F13"/>
  <c r="G11"/>
  <c r="F11"/>
  <c r="G9"/>
  <c r="F9"/>
  <c r="E8"/>
  <c r="D8"/>
  <c r="C8"/>
  <c r="B8"/>
  <c r="A4"/>
  <c r="A4" i="54" s="1"/>
  <c r="A4" i="8" s="1"/>
  <c r="A3" i="48"/>
  <c r="E30" i="5" s="1"/>
  <c r="D30" s="1"/>
  <c r="C30" s="1"/>
  <c r="B30" s="1"/>
  <c r="G15"/>
  <c r="F15"/>
  <c r="G13"/>
  <c r="F13"/>
  <c r="G11"/>
  <c r="F11"/>
  <c r="G9"/>
  <c r="F9"/>
  <c r="E7"/>
  <c r="D7"/>
  <c r="C7"/>
  <c r="B7"/>
  <c r="L10" i="8" l="1"/>
  <c r="A4" i="68"/>
  <c r="A3" i="54"/>
  <c r="A3" i="8" s="1"/>
  <c r="A3" i="68" l="1"/>
  <c r="A4" i="87"/>
  <c r="A4" i="88"/>
  <c r="A5" i="100" s="1"/>
  <c r="A4" i="98" s="1"/>
  <c r="A4" i="47" s="1"/>
  <c r="B4" i="84" s="1"/>
  <c r="B4" i="22" s="1"/>
  <c r="A3" i="87"/>
  <c r="A3" i="88" s="1"/>
  <c r="A4" i="100" s="1"/>
  <c r="A3" i="98" s="1"/>
  <c r="A3" i="47" s="1"/>
  <c r="B3" i="84" s="1"/>
  <c r="B3" i="22" s="1"/>
  <c r="B4" i="71"/>
  <c r="B4" i="67" s="1"/>
  <c r="B4" i="99" s="1"/>
  <c r="B3" i="71"/>
  <c r="B3" i="67" s="1"/>
  <c r="B3" i="99" s="1"/>
  <c r="D36" i="97"/>
  <c r="E36"/>
  <c r="L18" i="8"/>
  <c r="L9"/>
  <c r="L104"/>
  <c r="M18"/>
  <c r="M9"/>
  <c r="M104"/>
  <c r="M106"/>
  <c r="Q17"/>
  <c r="O18"/>
  <c r="O9"/>
  <c r="O104"/>
  <c r="N18"/>
  <c r="N9"/>
  <c r="N104"/>
  <c r="P18"/>
  <c r="Q18"/>
</calcChain>
</file>

<file path=xl/sharedStrings.xml><?xml version="1.0" encoding="utf-8"?>
<sst xmlns="http://schemas.openxmlformats.org/spreadsheetml/2006/main" count="1745" uniqueCount="789">
  <si>
    <t>(3)</t>
  </si>
  <si>
    <t>(4)</t>
  </si>
  <si>
    <t>(5)</t>
  </si>
  <si>
    <t>(7)</t>
  </si>
  <si>
    <t>(8)</t>
  </si>
  <si>
    <t>(9)</t>
  </si>
  <si>
    <t>(6)</t>
  </si>
  <si>
    <t>(10)</t>
  </si>
  <si>
    <t>(11)</t>
  </si>
  <si>
    <t>(12)</t>
  </si>
  <si>
    <t>(13)</t>
  </si>
  <si>
    <t>(14)</t>
  </si>
  <si>
    <t>AI</t>
  </si>
  <si>
    <t>DENOMINACIÓN</t>
  </si>
  <si>
    <t>FÍSICO</t>
  </si>
  <si>
    <t>R      E      S      U      L      T      A      D      O      S</t>
  </si>
  <si>
    <t>DESCRIPCIÓN</t>
  </si>
  <si>
    <t>CARACTERÍSTICAS</t>
  </si>
  <si>
    <t xml:space="preserve">CAPÍTULO   </t>
  </si>
  <si>
    <t xml:space="preserve">DELEGACIÓN  </t>
  </si>
  <si>
    <t>COLONIA</t>
  </si>
  <si>
    <t>EJERCIDO</t>
  </si>
  <si>
    <t>A)</t>
  </si>
  <si>
    <t>B)</t>
  </si>
  <si>
    <t xml:space="preserve"> BENEFICIARIO</t>
  </si>
  <si>
    <t xml:space="preserve"> TOTAL</t>
  </si>
  <si>
    <t>DESTINO DEL GASTO</t>
  </si>
  <si>
    <t>MODIFICADO</t>
  </si>
  <si>
    <t>UNIDAD
DE
MEDIDA</t>
  </si>
  <si>
    <t>ALCANZADO
(2)</t>
  </si>
  <si>
    <t>RENDIMIENTOS
FINANCIEROS</t>
  </si>
  <si>
    <t>NOMBRE DEL FIDEICOMISO</t>
  </si>
  <si>
    <t>SALDO</t>
  </si>
  <si>
    <t>GASTO</t>
  </si>
  <si>
    <t>INGRESO</t>
  </si>
  <si>
    <t>PARTIDA</t>
  </si>
  <si>
    <t>FECHA DE PUBLICACIÓN DE REGLAS DE OPERACIÓN</t>
  </si>
  <si>
    <t>PPD PRESUPUESTO PARTICIPATIVO PARA LAS DELEGACIONES</t>
  </si>
  <si>
    <t>PROYECTO</t>
  </si>
  <si>
    <t>COLONIA O PUEBLO ORIGINARIO</t>
  </si>
  <si>
    <t>AVANCE DEL
 PROYECTO
 (%)</t>
  </si>
  <si>
    <t xml:space="preserve"> EJERCIDO
3</t>
  </si>
  <si>
    <t>F</t>
  </si>
  <si>
    <t>SF</t>
  </si>
  <si>
    <t>FI</t>
  </si>
  <si>
    <t>DEVENGADO
(2)</t>
  </si>
  <si>
    <t>EJERCIDO
(3)</t>
  </si>
  <si>
    <t>ALCANZADO
(3)</t>
  </si>
  <si>
    <t>AVANCE %</t>
  </si>
  <si>
    <t>3/1*100
=(4)</t>
  </si>
  <si>
    <t>3/2*100
=(5)</t>
  </si>
  <si>
    <t>DEVENGADO
(8)</t>
  </si>
  <si>
    <t>EJERCIDO
(9)</t>
  </si>
  <si>
    <t>FUENTE DE
FINANCIAMIENTO</t>
  </si>
  <si>
    <t>DATOS GENERALES DEL FIDEICOMISO</t>
  </si>
  <si>
    <t>DISPONIBILIDAD PRESUPUESTAL DEL FIDEICOMISO</t>
  </si>
  <si>
    <t>ESTADO FINANCIERO DEL FIDEICOMISO</t>
  </si>
  <si>
    <t>AVANCE PRESUPUESTAL DEL FIDEICOMISO</t>
  </si>
  <si>
    <t>PP</t>
  </si>
  <si>
    <t>ECG-1 EVOLUCIÓN PRESUPUESTAL POR CAPÍTULO DE GASTO CON DÍGITO IDENTIFICADOR 1</t>
  </si>
  <si>
    <t>ECG-2 EVOLUCIÓN PRESUPUESTAL POR CAPÍTULO DE GASTO CON DÍGITO IDENTIFICADOR  2</t>
  </si>
  <si>
    <t>ADS-1 AYUDAS, DONATIVOS Y SUBSIDIOS</t>
  </si>
  <si>
    <t>TOTAL URG (9)</t>
  </si>
  <si>
    <t>ADS-2  AYUDAS, DONATIVOS Y SUBSIDIOS A FIDEICOMISOS</t>
  </si>
  <si>
    <t>EAP EVOLUCIÓN DE LAS ADECUACIONES PRESUPUESTALES</t>
  </si>
  <si>
    <t>SAP   PROGRAMAS QUE OTORGAN SUBSIDIOS Y APOYOS A LA POBLACIÓN</t>
  </si>
  <si>
    <t>EPC EVOLUCIÓN PRESUPUESTAL DE PARTIDAS CENTRALIZADAS O CONSOLIDADAS</t>
  </si>
  <si>
    <t>FIC  FIDEICOMISOS CONSTITUIDOS</t>
  </si>
  <si>
    <t>EJE</t>
  </si>
  <si>
    <t>APP-1 AVANCE PROGRAMÁTICO-PRESUPUESTAL DE ACTIVIDADES INSTITUCIONALES</t>
  </si>
  <si>
    <t>APP-2  EXPLICACIÓN A LAS VARIACIONES DEL AVANCE PROGRAMÁTICO-PRESUPUESTAL DE ACTIVIDADES INSTITUCIONALES</t>
  </si>
  <si>
    <t>VARIACIÓN</t>
  </si>
  <si>
    <t>APP-3  AVANCE PROGRAMÁTICO-PRESUPUESTAL DE ACTIVIDADES INSTITUCIONALES FINANCIADAS CON RECURSOS DE ORIGEN FEDERAL</t>
  </si>
  <si>
    <t>GASTO CORRIENTE O DE INVERSIÓN</t>
  </si>
  <si>
    <t>ACCIONES REALIZADAS CON RECURSOS DE ORIGEN FEDERAL: (4)</t>
  </si>
  <si>
    <t>APROBADO</t>
  </si>
  <si>
    <t>VARIACIÓN ABSOLUTA: 
 (MODIFICADO-APROBADO)</t>
  </si>
  <si>
    <t>VARIACIÓN %:
((MODIFICADO/APROBADO)-1)*100</t>
  </si>
  <si>
    <t>PRESUPUESTAL   (Pesos con dos decimales)</t>
  </si>
  <si>
    <t>PRESUPUESTO (Pesos con dos decimales)</t>
  </si>
  <si>
    <t>TOTAL GASTO CORRIENTE</t>
  </si>
  <si>
    <t>APROBADO*</t>
  </si>
  <si>
    <t>TOTAL GASTO DE CAPITAL</t>
  </si>
  <si>
    <t xml:space="preserve"> TIPO</t>
  </si>
  <si>
    <t>PAGADO
(4)</t>
  </si>
  <si>
    <t>(5)=2-1</t>
  </si>
  <si>
    <t>TOTAL
URG (10)</t>
  </si>
  <si>
    <t>TOTAL URG     (10)</t>
  </si>
  <si>
    <r>
      <t xml:space="preserve">B) </t>
    </r>
    <r>
      <rPr>
        <b/>
        <sz val="8"/>
        <rFont val="Gotham Rounded Book"/>
        <family val="3"/>
      </rPr>
      <t xml:space="preserve">(11)  </t>
    </r>
  </si>
  <si>
    <r>
      <t xml:space="preserve">A) </t>
    </r>
    <r>
      <rPr>
        <b/>
        <sz val="8"/>
        <rFont val="Gotham Rounded Book"/>
        <family val="3"/>
      </rPr>
      <t xml:space="preserve">(10) </t>
    </r>
  </si>
  <si>
    <t>TOTAL URG  (12)</t>
  </si>
  <si>
    <t>DEVENGADO
(5)</t>
  </si>
  <si>
    <t>EJERCIDO
(6)</t>
  </si>
  <si>
    <t>PAGADO
(7)</t>
  </si>
  <si>
    <t>IARCM
(%)
3/8</t>
  </si>
  <si>
    <t>PAGADO
(10)</t>
  </si>
  <si>
    <t>TOTAL URG (19)</t>
  </si>
  <si>
    <t>8/6*100
=(11)</t>
  </si>
  <si>
    <t>8/7*100
=(12)</t>
  </si>
  <si>
    <t>9/6*100
=(13)</t>
  </si>
  <si>
    <t>9/7*100
=(14)</t>
  </si>
  <si>
    <t>PRESUPUESTO  
(Pesos con dos decimales)</t>
  </si>
  <si>
    <t>MONTO
(Pesos con dos decimales)</t>
  </si>
  <si>
    <r>
      <t xml:space="preserve"> PRESUPUESTO 
(Pesos con dos decimales)</t>
    </r>
    <r>
      <rPr>
        <b/>
        <vertAlign val="superscript"/>
        <sz val="8"/>
        <rFont val="Gotham Rounded Book"/>
        <family val="3"/>
      </rPr>
      <t xml:space="preserve"> </t>
    </r>
  </si>
  <si>
    <t>APROBADO
(6)</t>
  </si>
  <si>
    <t xml:space="preserve">PROYECTOS, ACCIONES, O PROGRAMAS </t>
  </si>
  <si>
    <t>CAUSAS DE LAS ADECUACIONES AL PRESUPUESTO</t>
  </si>
  <si>
    <t>ACCIÓN O PROYECTO</t>
  </si>
  <si>
    <t>ORIGINAL
(1)</t>
  </si>
  <si>
    <t>ICPPP
(%)
5/4
(8)</t>
  </si>
  <si>
    <t>TOTAL URG (7)</t>
  </si>
  <si>
    <r>
      <t>DENOMINACIÓN DEL PROGRAMA</t>
    </r>
    <r>
      <rPr>
        <b/>
        <vertAlign val="superscript"/>
        <sz val="9"/>
        <rFont val="Gotham Rounded Book"/>
        <family val="3"/>
      </rPr>
      <t>1/</t>
    </r>
  </si>
  <si>
    <t>TOTAL URG (10)</t>
  </si>
  <si>
    <t>AR  ACCIONES REALIZADAS PARA LA CONSECUCIÓN DE METAS DE LAS ACTIVIDADES INSTITUCIONALES</t>
  </si>
  <si>
    <t>AO</t>
  </si>
  <si>
    <t>UNIDAD DE
MEDIDA</t>
  </si>
  <si>
    <t>METAS</t>
  </si>
  <si>
    <t>PRESUPUESTO (Pesos)</t>
  </si>
  <si>
    <t>ORIGINAL</t>
  </si>
  <si>
    <t>ALCANZADA</t>
  </si>
  <si>
    <t>TOTAL URG (8)</t>
  </si>
  <si>
    <t>PRESUPUESTO EJERCIDO
(Pesos con dos decimales)</t>
  </si>
  <si>
    <t>DEVENGADO</t>
  </si>
  <si>
    <t>Estado Analítico del Ejercicio del Presupuesto de Egresos Detallado - LDF</t>
  </si>
  <si>
    <t>(PESOS)</t>
  </si>
  <si>
    <t xml:space="preserve">C O N C E P T O  </t>
  </si>
  <si>
    <t>EGRESOS</t>
  </si>
  <si>
    <t>SUBEJERCICIO</t>
  </si>
  <si>
    <t>PAGADO</t>
  </si>
  <si>
    <t>Clasificación de Servicios Personales por Categoría</t>
  </si>
  <si>
    <t>AMPLIACIONES/
REDUCCIONES</t>
  </si>
  <si>
    <t>A. Personal Administrativo y de Servicio Público</t>
  </si>
  <si>
    <t>B. Magisterio</t>
  </si>
  <si>
    <t>D. Seguridad Pública</t>
  </si>
  <si>
    <t>F. Sentencias Laborales Definitivas</t>
  </si>
  <si>
    <t>I. GASTO NO ETIQUETADO (A+B+C+D+E+F)</t>
  </si>
  <si>
    <t>II. GASTO ETIQUETADO  (A+B+C+D+E+F)</t>
  </si>
  <si>
    <t>TOTAL DEL GASTO EN SERVICIOS PERSONALES III = (I+II)</t>
  </si>
  <si>
    <t>C. Servicios de Salud C = (c1+c2)</t>
  </si>
  <si>
    <t>c1) Personal Administrativo</t>
  </si>
  <si>
    <t>c2) Personal Médico, Paramédico y Afín</t>
  </si>
  <si>
    <t>E. Gastos Asoc. a la Implemt.  de Nvas. Leyes Fed. o Ref. de las Mismas E = (e1+e2)</t>
  </si>
  <si>
    <t>e1 )Nombre del Programa o Ley 1</t>
  </si>
  <si>
    <t>e2) Nombre del Programa o Ley 2</t>
  </si>
  <si>
    <t>APROBADO 
1</t>
  </si>
  <si>
    <t>CAPÍTULO</t>
  </si>
  <si>
    <t>PPI PROGRAMAS Y PROYECTOS DE INVERSIÓN</t>
  </si>
  <si>
    <t>Clave
Proyecto de Inversión</t>
  </si>
  <si>
    <t>Avance Físico
%</t>
  </si>
  <si>
    <t>Presupuesto
(Pesos con dos decimales)</t>
  </si>
  <si>
    <t>Descripción de Acciones Realizadas</t>
  </si>
  <si>
    <t>Aprobado</t>
  </si>
  <si>
    <t>Ejercido</t>
  </si>
  <si>
    <t>Denominación del Proyecto de Inversión</t>
  </si>
  <si>
    <t>APP-4 AVANCE PROGRAMÁTICO-PRESUPUESTAL DE LAS ACCIONES REALIZADAS CON RECURSOS DE ORIGEN FEDERAL</t>
  </si>
  <si>
    <t xml:space="preserve">1/ Se refiere a programas que cuentan con reglas de operación publicadas en la Gaceta Oficial de la Ciudad de México. </t>
  </si>
  <si>
    <t>IAPP INDICADORES ASOCIADOS A PROGRAMAS PRESUPUESTARIOS</t>
  </si>
  <si>
    <t>Nombre del Indicador</t>
  </si>
  <si>
    <t>Objetivo</t>
  </si>
  <si>
    <t>Nivel del Objetivo</t>
  </si>
  <si>
    <t>Tipo de Indicador</t>
  </si>
  <si>
    <t>Método de Cálculo</t>
  </si>
  <si>
    <t>Dimensión a Medir</t>
  </si>
  <si>
    <t>Frecuencia de Medición</t>
  </si>
  <si>
    <t>Unidad de Medida</t>
  </si>
  <si>
    <t>Línea Base</t>
  </si>
  <si>
    <t>Meta Alcanzada al Periodo</t>
  </si>
  <si>
    <t>B)  EXPLICACIÓN A LAS VARIACIONES DEL PRESUPUESTO EJERCIDO RESPECTO DEL DEVENGADO</t>
  </si>
  <si>
    <t>(6)=3-2</t>
  </si>
  <si>
    <t>PROGRAMADO
 (1)</t>
  </si>
  <si>
    <t>A)  EXPLICACIÓN A LAS VARIACIONES DEL PRESUPUESTO  DEVENGADO  RESPECTO DEL PROGRAMADO AL PERIODO</t>
  </si>
  <si>
    <t>INFORME  DE  AVANCE  TRIMESTRAL
ENERO-MARZO 2018</t>
  </si>
  <si>
    <t>PROGRAMADO
 (4)</t>
  </si>
  <si>
    <t>PROGRAMADO
 (2)</t>
  </si>
  <si>
    <t>PROGRAMADO
(7)</t>
  </si>
  <si>
    <t>PROGRAMADA</t>
  </si>
  <si>
    <t>PROGRAMADO</t>
  </si>
  <si>
    <t>Programado</t>
  </si>
  <si>
    <t xml:space="preserve">Meta Programada al Periodo </t>
  </si>
  <si>
    <t>PROGRAMADO
2</t>
  </si>
  <si>
    <t>ICMPP
(%)
2/1=(3)</t>
  </si>
  <si>
    <t>A) Causas de las variaciones del Índice de Aplicación de Recursos para la Consecución de Metas (IARCM)</t>
  </si>
  <si>
    <t>AUR ASIGNACIONES ADICIONALES AUTORIZADOS A LAS UNIDADES RESPONSABLES DEL GASTO EN EL 
DECRETO DE PRESUPUESTO DE EGRESOS DE LA CIUDAD DE MÉXICO PARA EL EJERCICIO FISCAL 2018</t>
  </si>
  <si>
    <t>Del 1 de enero al 31 de Marzo de 2018 (2)</t>
  </si>
  <si>
    <t>APR ACCIONES DEL PROGRAMA DE RECONSTRUCCIÓN DE LA CIUDAD DE MÉXICO</t>
  </si>
  <si>
    <t>ACCIÓN, PROGRAMA O PROYECTO</t>
  </si>
  <si>
    <t>* Se refiere al presupuesto autorizado en los Anexos II y V del Decreto de Presupuesto de Egresos para el ejercicio fiscal 2018.</t>
  </si>
  <si>
    <t>CLAVE Y DENOMINACIÓN DE LA PARTIDA</t>
  </si>
  <si>
    <r>
      <t xml:space="preserve"> PRESUPUESTO 
(Pesos con dos decimales)</t>
    </r>
    <r>
      <rPr>
        <b/>
        <vertAlign val="superscript"/>
        <sz val="9"/>
        <rFont val="Gotham Rounded Book"/>
        <family val="3"/>
      </rPr>
      <t xml:space="preserve"> </t>
    </r>
  </si>
  <si>
    <t>Total URG</t>
  </si>
  <si>
    <t>Diferencia
Ejercido-Aprobado</t>
  </si>
  <si>
    <t>Pagado</t>
  </si>
  <si>
    <t>Devengado</t>
  </si>
  <si>
    <t>Comprometido</t>
  </si>
  <si>
    <t>Modificado</t>
  </si>
  <si>
    <t>Alcanzado</t>
  </si>
  <si>
    <t>Original</t>
  </si>
  <si>
    <t>Presupuestal   (Pesos con dos decimales)</t>
  </si>
  <si>
    <t>Físico</t>
  </si>
  <si>
    <t>R      e      s      u      l      t      a      d      o      s</t>
  </si>
  <si>
    <t>Denominación</t>
  </si>
  <si>
    <t>Py</t>
  </si>
  <si>
    <t>EAI-RCR EGRESOS POR ACTIVIDAD INSTITUCIONAL CON RECURSOS DE CRÉDITO</t>
  </si>
  <si>
    <t>35C001: Secretaría de Desarrollo Rural y Equidad para las Comunidades</t>
  </si>
  <si>
    <t>Lic. Evangelina Hernández Duarte</t>
  </si>
  <si>
    <t>Secretaria de Desarrollo Rural y Equidad para las Comunidades</t>
  </si>
  <si>
    <t>Verónica Martínez García</t>
  </si>
  <si>
    <t>Directora de Administración</t>
  </si>
  <si>
    <t>UNIDAD RESPONSABLE DEL GASTO: Secretaría de Desarrollo Rural y Equidad para las Comunidades</t>
  </si>
  <si>
    <t>PERÍODO: Enero- Marzo 2018</t>
  </si>
  <si>
    <t>S025</t>
  </si>
  <si>
    <t>A)  No se presenta variación</t>
  </si>
  <si>
    <t>B)  No se presenta variación</t>
  </si>
  <si>
    <t>Equidad  e inclusión social para el desarrollo humano</t>
  </si>
  <si>
    <t>Gobierno</t>
  </si>
  <si>
    <t>Justicia</t>
  </si>
  <si>
    <t>Derechos humanos</t>
  </si>
  <si>
    <t>Formación y especialización para la igualdad de género</t>
  </si>
  <si>
    <t>Persona</t>
  </si>
  <si>
    <t>Acciones encaminadas al acceso a la justicia con equidad social y derechos humanos para los pueblos indígenas</t>
  </si>
  <si>
    <t>Programa de Equidad para los Pueblos Indígenas, Originarios y comunidades de distinto origen nacional</t>
  </si>
  <si>
    <t>Acciones encaminadas al acceso a la justicia y derechos humanos a la población Huéspedes y Migrante</t>
  </si>
  <si>
    <t>S026</t>
  </si>
  <si>
    <t>Programa de Ciudad Hospitalaria, Intercultural y de Atención a Migrantes</t>
  </si>
  <si>
    <t>Desarrollo Social</t>
  </si>
  <si>
    <t>Protección Social</t>
  </si>
  <si>
    <t>Alimentación y nutrición</t>
  </si>
  <si>
    <t>Espacios de impulso agroalimentario</t>
  </si>
  <si>
    <t>Ayuda</t>
  </si>
  <si>
    <t>S032</t>
  </si>
  <si>
    <t>Programa de Cultura Alimentaria, Artesanal, Vinculación comercial y Fomento de la Interculturalidad y de la Ruralidad</t>
  </si>
  <si>
    <t>Indígenas</t>
  </si>
  <si>
    <t>Atención a la infancia y adolescencia indígena</t>
  </si>
  <si>
    <t>Fortalecimiento y apoyo a pueblos originarios</t>
  </si>
  <si>
    <t>S029</t>
  </si>
  <si>
    <t xml:space="preserve">Programa de Fortalecimiento y Apoyo a Pueblos Originarios </t>
  </si>
  <si>
    <t>Fortalecimiento y desarrollo de la medicina tradicional y Herbolaria</t>
  </si>
  <si>
    <t>S028</t>
  </si>
  <si>
    <t>Programa de Recuperación de la Medicina Tradicional  y Herbolaria</t>
  </si>
  <si>
    <t>Otros grupos Vulnerables</t>
  </si>
  <si>
    <t>Acciones encaminadas a una equidad para los pueblos indígenas y comunidades étnicas</t>
  </si>
  <si>
    <t>Acciones para el fomento y desarrollo de las convivencias interculturales y pluriétnicas</t>
  </si>
  <si>
    <t xml:space="preserve">Fomento de la ciudad hospitalaria e intercultural </t>
  </si>
  <si>
    <t>Gestión social a huéspedes, migrantes y sus familiares</t>
  </si>
  <si>
    <t xml:space="preserve">Impulso a la mujer huésped y migrante </t>
  </si>
  <si>
    <t>S027</t>
  </si>
  <si>
    <t>Programa de Equidad para la Mujer Rural, Indígena, Huésped y Migrante</t>
  </si>
  <si>
    <t>Información y orientación vía telefónica a la población migrante</t>
  </si>
  <si>
    <t>Proyectos productivos para migrantes y familiares</t>
  </si>
  <si>
    <t>Otras de Seguridad Social y Asistencia Social</t>
  </si>
  <si>
    <t>Ayudas integrales a la población rural</t>
  </si>
  <si>
    <t>S030</t>
  </si>
  <si>
    <t xml:space="preserve">Programa de Desarrollo Agropecuario y Rural </t>
  </si>
  <si>
    <t>Desarrollo Económico Sustentable</t>
  </si>
  <si>
    <t>Agropecuaria, Silvicultura, Pesca y Caza</t>
  </si>
  <si>
    <t>Agropecuaria</t>
  </si>
  <si>
    <t>Fomento a la agricultura urbana</t>
  </si>
  <si>
    <t>S031</t>
  </si>
  <si>
    <t xml:space="preserve">Programa de Agricultura Sustentable a Pequeña Escala </t>
  </si>
  <si>
    <t>Fomento a la producción orgánica</t>
  </si>
  <si>
    <t>Fomento de mejoramiento de traspatios</t>
  </si>
  <si>
    <t>Otras industrias y otros asuntos económicos</t>
  </si>
  <si>
    <t>Otros asuntos económicos</t>
  </si>
  <si>
    <t>Mujer indígena y pueblos originarios</t>
  </si>
  <si>
    <t>Impulso a la mujer rural</t>
  </si>
  <si>
    <t>Gobernabilidad, Seguridad y Protección Ciudadana</t>
  </si>
  <si>
    <t>Asuntos de Orden Público y de Seguridad Interior</t>
  </si>
  <si>
    <t>Protección Civil</t>
  </si>
  <si>
    <t>Gestión integral del riesgo en materia de protección civil</t>
  </si>
  <si>
    <t>Acción</t>
  </si>
  <si>
    <t xml:space="preserve">Desarrollo Económico </t>
  </si>
  <si>
    <t>Acciones de apoyo a productores afectados por contingencias climatológicas</t>
  </si>
  <si>
    <t>Acciones de prevención y manejo de riesgos</t>
  </si>
  <si>
    <t>Acciones encaminadas a la organización, capacitación y promotores de fomento agropecuario</t>
  </si>
  <si>
    <t>Acciones enfocadas al soporte agropecuario y acuícola</t>
  </si>
  <si>
    <t>Acciones para fortalecer la infraestructura hidroagrícola</t>
  </si>
  <si>
    <t>Acciones para la preservación de cultivos nativos</t>
  </si>
  <si>
    <t>Acciones para  sustentabilidad de los recursos naturales</t>
  </si>
  <si>
    <t>Fomento a la inversión en equipamiento e infraestructura</t>
  </si>
  <si>
    <t>Apoyo</t>
  </si>
  <si>
    <t>Fomento al desarrollo de las actividades agropecuarias y agroindustrias</t>
  </si>
  <si>
    <t>Operación del Sistema de Información y Estadística y Geográfica de Sector Rural</t>
  </si>
  <si>
    <t>Promoción y fomento de la comercialización y proyectos especiales</t>
  </si>
  <si>
    <t>Turismo</t>
  </si>
  <si>
    <t>Promoción y participación en ferias y expos de producción agropecuaria y artesanal</t>
  </si>
  <si>
    <t>Evento</t>
  </si>
  <si>
    <t>Turismo alternativo</t>
  </si>
  <si>
    <t>S033</t>
  </si>
  <si>
    <t xml:space="preserve">Programa de Turismo Alternativo y Patrimonial </t>
  </si>
  <si>
    <t>Producción de hortalizas</t>
  </si>
  <si>
    <t>Recuperación de suelos osciosos en la zona rural de la Ciudad de México</t>
  </si>
  <si>
    <t>Hectárea</t>
  </si>
  <si>
    <t>URG TOTALES</t>
  </si>
  <si>
    <t>APOYO</t>
  </si>
  <si>
    <t>No se han realizado acciones al trimestre de reporte</t>
  </si>
  <si>
    <t>30</t>
  </si>
  <si>
    <t>Personas</t>
  </si>
  <si>
    <t>98</t>
  </si>
  <si>
    <t>3200</t>
  </si>
  <si>
    <t>35</t>
  </si>
  <si>
    <t>112</t>
  </si>
  <si>
    <t>226</t>
  </si>
  <si>
    <t>1236</t>
  </si>
  <si>
    <t>3400</t>
  </si>
  <si>
    <t>500</t>
  </si>
  <si>
    <t>Atención Telefónica</t>
  </si>
  <si>
    <t>8500</t>
  </si>
  <si>
    <t>100</t>
  </si>
  <si>
    <t>300</t>
  </si>
  <si>
    <t>392</t>
  </si>
  <si>
    <t>40</t>
  </si>
  <si>
    <t>2</t>
  </si>
  <si>
    <t>101</t>
  </si>
  <si>
    <t>20</t>
  </si>
  <si>
    <t>4</t>
  </si>
  <si>
    <t>498</t>
  </si>
  <si>
    <t>1</t>
  </si>
  <si>
    <t>15</t>
  </si>
  <si>
    <t>38</t>
  </si>
  <si>
    <t>50</t>
  </si>
  <si>
    <t>Elaboró:</t>
  </si>
  <si>
    <t xml:space="preserve">Autorizó: </t>
  </si>
  <si>
    <t xml:space="preserve">Directora de Administración </t>
  </si>
  <si>
    <t>Acciones realizadas:</t>
  </si>
  <si>
    <r>
      <t xml:space="preserve">Titular: </t>
    </r>
    <r>
      <rPr>
        <b/>
        <vertAlign val="superscript"/>
        <sz val="14"/>
        <rFont val="Gotham Rounded Book"/>
        <family val="3"/>
      </rPr>
      <t>2)</t>
    </r>
  </si>
  <si>
    <r>
      <t xml:space="preserve">Responsable: </t>
    </r>
    <r>
      <rPr>
        <b/>
        <vertAlign val="superscript"/>
        <sz val="14"/>
        <rFont val="Gotham Rounded Book"/>
        <family val="3"/>
      </rPr>
      <t>3)</t>
    </r>
  </si>
  <si>
    <t>A)  La variación presentada responde a que el importe comprometido no fue ajustado con exactitud al monto programado</t>
  </si>
  <si>
    <t>A) CON BASE A LAS REGLAS DE OPERACIÓN EN SU APARTADO VII.3, LA RECEPCION DE SOLICITUDES SE REALIZO DEL 16 DE FEBRERO AL 2 DE MARZO , POR LO QUE LAS SOLICITUDES SE ENCUENTRAN EN LA ETAPA DE REVISION Y CALIFICACION PARA LA SELECCIÓN DE BENEFICIARIOS Y PUBLICACION CORRESPONDIENTE</t>
  </si>
  <si>
    <t>A) AL PRIMER TRIMESTRE NO SE HA PRESENTADO CONTINGENCIA CLIMATOLOGICAS QUE AFECTE A RPODUCTORES RURALES</t>
  </si>
  <si>
    <t>A) SE IMPULSARON LAS ACTIVIDADES DE PROMOCION AL FOMENTO AGROPECUARIA PARA APOYO A PRODUCCTORES RURALES EN LA PROMOCION Y DIFUSION PARA EL INGRESO DE PROYECTOS DURANTE EL PERIODE DE APERTURE DE VENTANILLAS DEL 16 DE FEBRERO AL 2 DE MARZO POR LO QUE SE SUPERO LA META PROGRAMADA DEL PERIOD</t>
  </si>
  <si>
    <t xml:space="preserve">A) SE ENCUENTRA EN PROCESO EL TRAMITE LA CONTRAPARTE DE LOS RECURSOS FEDERALES Y FIRMA DEL ANEXO TECNICO </t>
  </si>
  <si>
    <t>A)  LA META NO SE ALCANZO DEBIDO A QUE SE ENCUENTRA EN TRAMITE LAS SOLICITUDES INGRESADAS EN EL PERIODO DE 16 DE FEBRERO AL 2 DE MARZO DE ACUERO A LA FRACCION VII.3 DE LA REGLAS DE OPERACIÓN</t>
  </si>
  <si>
    <t>A) LA APERTURA DE VENTANILLAS FUE DEL 12 DE FEBRERO AL 30 DE MARZO, POR LO QUE LAS SOLICITUDES SE ENCUETRAN EN PROCESO DE REVISION Y DICTAMINACION</t>
  </si>
  <si>
    <t>A) SE IMPULSARON LAS ACTIVIDADES DE PROMOCION AL FOMENTO AGROPECUARIA PARA APOYO A PRODUCCTORES RURALES EN LA PROMOCION Y DIFUSION PARA EL INGRESO DE PROYECTOS DURANTE EL PERIODO DE APERTURA DE VENTANILLAS DEL 16 DE FEBRERO AL 2 DE MARZO</t>
  </si>
  <si>
    <t>A) SE ENCUENTRA EN PROCESO  LA OPERACIÓN DEL SISTEMA DE INFORMACION</t>
  </si>
  <si>
    <t xml:space="preserve">A) AL PRIMER TRIMESTRE NO SE HAN OTORGADO AYUDAS, SE ENCUENTRA ABIERTO EL PERIODO DE RECEPCION DE SOLICITUDES </t>
  </si>
  <si>
    <t>A) CON BASE A LAS REGLAS DE OPERACIÓN EN SU APARTADO VII.3, LA RECEPCION DE SOLICITUDES SE REALIZO DEL 19 AL 26 DE MARZO , POR LO QUE LAS SOLICITUDES SE ENCUENTRAN EN LA ETAPA DE REVISION Y CALIFICACION PARA LA SELECCIÓN DE BENEFICIARIOS Y PUBLICACION CORRESPONDIENTE</t>
  </si>
  <si>
    <t>A) SE REALIZO LA PROMOCION Y PARTICIPACION DE FERIAS Y EVENTOS DE PRODUCCION ARTESANAL</t>
  </si>
  <si>
    <t xml:space="preserve">Porcentaje  de hectáreas con zonificación agropecuaria establecidas en el Programa General de Ordenamiento Ecológico con producción en el año
</t>
  </si>
  <si>
    <t xml:space="preserve">Fomentar y apoyar las actividades productivas agropecuarias de la población rural de la Ciudad de México, a través de ayudas económicas y/o en especie y/o servicios, con el propósito de impulsar y mejorar las condiciones de producción y la calidad de vida de los habitantes de las zonas rurales. </t>
  </si>
  <si>
    <t>Fin</t>
  </si>
  <si>
    <t>Estaretegico</t>
  </si>
  <si>
    <t>(Superficie sembrada y/o con actividad pecuaria en t/Superficie con zonificación agropecuaria en la CDMX)*100</t>
  </si>
  <si>
    <t>Eficacia</t>
  </si>
  <si>
    <t>Anual</t>
  </si>
  <si>
    <t xml:space="preserve">Hectáreas/Porcentaje
</t>
  </si>
  <si>
    <t>Hasta 469 personas</t>
  </si>
  <si>
    <t xml:space="preserve">Porcentaje de personas que recibieron ayudas en FAAA
</t>
  </si>
  <si>
    <t>Proposito</t>
  </si>
  <si>
    <t>Gestion</t>
  </si>
  <si>
    <t xml:space="preserve">(Número de ayudas en FAAA/Total de ayudas en el programa)*100
</t>
  </si>
  <si>
    <t xml:space="preserve">Personas/porcentaje
</t>
  </si>
  <si>
    <t xml:space="preserve">Porcentaje de mujeres que recibieron ayudas en FAAA
</t>
  </si>
  <si>
    <t>Componente</t>
  </si>
  <si>
    <t xml:space="preserve">(Número de mujeres que recibieron ayudas en FAAA/Total de ayudas entregadas en FAAA)*100
</t>
  </si>
  <si>
    <t>Calidad</t>
  </si>
  <si>
    <t>Porcentaje de personas por sexo de la o el beneficiario que recibieron ayudas para fomento agropecuario, monitoreo y seguimiento.</t>
  </si>
  <si>
    <t>(Número de Personas beneficiarias por sexo/Total de personas beneficiarias)* 100</t>
  </si>
  <si>
    <t>Personas/porcentaje</t>
  </si>
  <si>
    <t>Al menos 46 ayudas</t>
  </si>
  <si>
    <t>Porcentaje de Personas productoras beneficiarias por cultivo  nativo</t>
  </si>
  <si>
    <t>(Número de personas que recibieron ayudas en cultivos  nativos  "N"/Número de personas que recibieron ayudas en cultivos nativos)*100</t>
  </si>
  <si>
    <t>Al menos 60 ayudas</t>
  </si>
  <si>
    <t>Promedio de Personas beneficiarias en la producción de hortalizas</t>
  </si>
  <si>
    <t>(Número de Personas beneficiarias/Número de ayudas entregadas)</t>
  </si>
  <si>
    <t>Eficiencia</t>
  </si>
  <si>
    <t>Al menos 50 ayudas</t>
  </si>
  <si>
    <t>Promedio de Personas capacitadas</t>
  </si>
  <si>
    <t>(Número de Personas capacitadas /Número de ayudas para capacitación entregadas)</t>
  </si>
  <si>
    <t>Al menos 25 ayudas</t>
  </si>
  <si>
    <t>PROGRAMA PRESUPUESTARIO:   PROGRAMA DE DESARROLLO RURAL  S030</t>
  </si>
  <si>
    <t>PROGRAMA DE EQUIDAD PARA LOS PUEBLOS INDIGENAS, ORIGINARIOS Y COMUNIDADES DE DISTINTO ORIGEN NACIONAL
S025</t>
  </si>
  <si>
    <t>31 DE ENERO DEL 2017</t>
  </si>
  <si>
    <t xml:space="preserve">GUSTAVO A. MADERO, CUAUHTÉMOC,  IZTAPALAPA,  ÁLVARO OBREGÓN, TLÁHUAC, BENITO JUÁREZ, ÁLVARO OBREGÓN,VENUSTIANO CARRANZA, TLALPAN, MIGUEL HIDALGO, MILPA ALTA, IZTACALCO, AZCAPOTZALCO, </t>
  </si>
  <si>
    <t>LINDAVISTA NORTE, OBRERA, SAN FELIPE DE JESÚS, EJT CONSTITUCIONALISTA, VALLEJO VCM, SAN FELIPE DE JESÚS, GARCIMARRERO, MORELOS, CENTRO, SAN MIGUEL TOPILEJO, DESARROLLO URBANO QUETZALCÓATL, PENSIL NORTE, SAN SALVADOR CUAUHTENCO, LA ERA, PUEBLO SAN JUAN TEPENAHUAC, AGRÍCOLA PANTITLÁN, GUERRERO, UNID. M. RIVERA ANAYA ROSARIO, CABEZA DE JUÁREZ, TLACOYAQUE, 10 DE MAYO, EJERCITO DE ORIENTE U.H. ZONA P. NUEVA TENOCHTITLAN, AHUEHUETES, AJUSCO, ESCUADRÓN 201, SAN JUAN IXTAYOPÁN PUEB LA ASUNCIÓN, NARVARTE ORIENTE, VICTORIA</t>
  </si>
  <si>
    <t>CIUDAD HOSPITALARIA, INTERCULTURAL Y DE ATENCIÓN A MIGRANTES
S026</t>
  </si>
  <si>
    <t>Álvaro Obregón, Azcapotzalco, Benito Juárez, Coyoacán, Cuauhtémoc, Gustavo A. Madero, Iztapalapa, Iztacalco, Miguel Hidalgo, Tláhuac, Venustiano Carranza y Xochimilco</t>
  </si>
  <si>
    <t>BARRIO SAN MARCOS,  SAN JUAN IXTAYOAPAN,NUEVA ESPAÑA,MICHOACANA, LAS PEÑAS, LAS PEÑAS,STUNAM,BARRIO SAN MIGUEL, NONOALCO TLATELOLCO,PEDREGAL DE CARRASCO,MIGUEL HIDALGO,GUERRERO,GUADALUPE TEPEYAC, REFORMA POLITICA,JARDIN BALBUENA, ALIANZA POPULAR REV,AERONAUTICA MILITAR,  CAMPESTRE ARAGON AZT, PEDREGAL DE SANTO DOMINGO, PROGRESO, MAZA, ANAHUAC I SECCION, NACIONAL, GABRIEL RAMOS MILLAN, STA ANITA, U H NA HAL TI, AMPL DANIEL GARZA, NUEVA ATZACOALCO, SAN ALVARO, NARVARTE, AMPL DANIEL GARZA, VALLEJO, GUADALUPE , OBRERA POPULAR, INSURGENTES, COL ARGENTINA ANTIGUA, COVE, JUAN GONZALEZ ROMERO, PUEBLO SANTA CATARINA, MOCTEZUMA 2DA SECCION, TRANSITO.</t>
  </si>
  <si>
    <t>PROGRAMA DE EQUIDAD PARA LA MUJER, RURAL, INDIGENA, HUESPED Y MIGRANTE
S027</t>
  </si>
  <si>
    <t>GUSTAVO A. MADERO, CUAUHTÉMOC, BENITO JUÁREZ</t>
  </si>
  <si>
    <t>SAN FELIPE DE JESÚS, BUENAVISTA, MODERNA</t>
  </si>
  <si>
    <t>Persona
Ayuda</t>
  </si>
  <si>
    <t>PROGRAMA DE RECUPERACIÓN DE LA MEDICINA TRADICIONA MEXICANA Y HERBOLARIA EN LA CIUDAD DE MÉXICO
S028</t>
  </si>
  <si>
    <t>GUSTAVO A. MADERO, BENITO JUÁREZ, IZTACALCO, IZTAPALAPA, TLALPAN, CUAUHTÉMOC, COYOACÁN, TLÁHUAC</t>
  </si>
  <si>
    <t>LÁZARO CÁRDENAS 2DA SEC, NARVARTE, CAMPAMENTO 2 DE OCTUBRE, CITLALLI, LOMAS DE PADIERNA, LA ASUNCIÓN, OBRERA, LOS PARAJES, PEDREGAL DE SANTO DOMINGO, AMPL SELENE</t>
  </si>
  <si>
    <t xml:space="preserve"> PROGRAMA DE FORTALECIMIENTO Y APOYO A PUEBLOS ORIGINARIOS DE LA CIUDAD DE MÉXICO 
S029</t>
  </si>
  <si>
    <t>TLÁHUAC, IZTAPALAPA,  MAGDALENA CONTRERAS, BENITO JUÁREZ</t>
  </si>
  <si>
    <t>BARRIO SAN MATEO, DEL MAR, LOS ÁNGELES APANOAYA, SAN BERNABÉ, 2a AMPL SANTIAGO ACAHUALTEPEC, NARVARTE ORIENTE, BARRIO SANTA BÁRBARA</t>
  </si>
  <si>
    <t>PROGRAMA DE DESARROLLO AGROPECUARIO Y RURAL
S030</t>
  </si>
  <si>
    <t>29 DE ENERO DE 2016</t>
  </si>
  <si>
    <t>Álvaro Obregón, Cuajimalpa de Morelos, Magdalena Contreras, Milpa Alta, Tláhuac, Tlalpan y Xochimilco</t>
  </si>
  <si>
    <t>DIFERENTES COLONIAS DENTRO DE LAS 16 DELEGACIONES DE LA CIUDAD DE MÉXICO, AUNQUE MAYORITARIAMENTE SE CONCENTRAN EN LAS DELEGACIONES ÁLVARO OBREGÓN, CUAJIMALPA DE MORELOS, LA MAGDALENA CONTRERAS, MILPA ALTA, TLÁHUAC, TLALPAN Y XOCHIMILCO</t>
  </si>
  <si>
    <t>PROGRAMA AGRICULTURA SUSTENTABLE A PEQUEÑA ESCALA DE LA CIUDAD DE MÉXICO
S031</t>
  </si>
  <si>
    <t>31 DE ENERO DE 2017</t>
  </si>
  <si>
    <t>ÁLVARO OBREGÓN, AZCAPOTZALCO, BENITO JUÁREZ, COYOACÁN, CUAHUTÉMOC, GUSTAVO A.MADERO, IZTACALCO, IZTAPALAPA, MAGDALENA CONTRERAS, MIGUEL HIDALGO, MILPA ALTA, TLÁHUAC, TLALPAN, VENUSTIANO CARRANZA, XOCHIMILCO.</t>
  </si>
  <si>
    <t>ALFONSO XIII, AMPLIACIÓN MIGUEL HGO., ANTIGUA ARGENTINA, LA CANDELARIA, TICOMAN, BARRIO DE SAN JUAN, BARRIO SAN MIGUEL, CENTINELA, CERRRILLERA, REFINERIA PEÑON AZTECA, COPILCO EL ALTO, CORPUS CHRISTY, DUADRANTE DE SAN FRANCISCO, CUAUHTÉMOC, CULHUACÁN, CTEM SECCION X, FRACCIONAMIENTO BENITO JUÁREZ, LAS CAMPANAS, GENERAL IGNACIO ZARAGOZA, GUADALUPE LA DRAGA, LAS PEÑAS, MAGDALENA MISHUXA, MORELOS NARVARTE, NUEVA SANTA MARÍA,PARQUE SAN ANDRÉS, NUEVA SANTA MARÍA, PASEOS DE TAXQUEÑA, PEDREGAL DE SANTA ÚRSULA, POPOTLA, PUEBLO SANTA BÁRBARA, REYNOSA TAMAULIPAS, ROMA NORTE, ROMA SUR, ROMERO DE TERREROS, SAN ÁLVARO, SAN ANDRÉS AHUAYACAN, SAN ANDRÉS TETEPILCO, SAN BARTOLO AMEYALCO, SAN BARTOLO CAHUALTONGO, SAN PEDRO ACTOPAN, SAN PEDRO XALOA, SANTA ÚRSULA COAPA, TOERRES DE POTRERO, UNIDAD DEL ROSARIO ii, UNIDAD EJÉRCITO DE ORIENTE ii, uNIDAD CENTRO, LINDAVISTA, VALLEJO</t>
  </si>
  <si>
    <t>PROGRAMA DE PROMOCIÓN Y FOMENTO DE LA COMERCIALIZACIÓN
S032</t>
  </si>
  <si>
    <t>Diferentes colonias dentro de las 16 delegaciones de la Ciudad de México, aunque mayoritariamente se concentran en las delegaciones Álvaro Obregón, Cuajimalpa de Morelos, La Magdalena Contreras, Milpa Alta, Tláhuac, Tlalpan y Xochimilco.</t>
  </si>
  <si>
    <t>Ayuda 
Evento</t>
  </si>
  <si>
    <t>PROGRAMA DE TURISMO ALTERNATIVO Y PATRIMONIAL
S033</t>
  </si>
  <si>
    <t>AZCAPOTZALCO, CUAUHTÉMOC, TLÁHUAC, BENITO JUÁREZ, ÁLVARO OBREGÓN, GUSTAVO A. MADERO</t>
  </si>
  <si>
    <t>AZCAPOTZALCO, TABACALERA, GUADALUPE BARRIO, GENERAL PEDRO MARÍA ANAYA,  MORELOS, DESARROLLO URBANO, SAN FELIPE DE JESÚS,  LA PRADERA, BENITO JUÁREZ, CUAUHTÉMOC, COYOACÁN,  GUSTAVO A. MADERO,IZTAPALAPA,XOCHIMILCO.</t>
  </si>
  <si>
    <t>Ayuda
Personal</t>
  </si>
  <si>
    <t xml:space="preserve"> NOMBRE DEL ENTE PÚBLICO: Secretaría de Desarrollo Rural y Equidad para las Comunidades</t>
  </si>
  <si>
    <r>
      <t xml:space="preserve">Objetivo:  </t>
    </r>
    <r>
      <rPr>
        <sz val="10"/>
        <rFont val="Gotham Rounded Book"/>
      </rPr>
      <t>Contribuir a disminuir el número de personas con carencia por acceso a la alimentaciónen la Ciudad de México, a través de la entrega de transferencias monetarias e insumos en especie para promover la producción de alimentos a pequeña escala encaminados al autoconsumo y comercialización de excedentes, con lo que se contribuye a cumplir con la Ley de Huertos Urbanos en la Ciudad de México.</t>
    </r>
  </si>
  <si>
    <t>Acciones Realizadas: Se promovieron acciones de formación, difusión, monitoreo y seguimiento de las Actividades Operativas del programa.
*Elaboración de las Reglas de Operación 2018 del Programa Agricultura Sustentable a Pequeña Escala.
*Elaboración y modificación de formatos para ingresar al programa Agricultura Sustentable a Pequeña Escala. 
*Elaboración de bitácoras de trabajo y mecanismos de atención a los beneficiarios del programa Agricultura Sustentable a Pequeña Escala.
*Acciones de difusión del programa Agricultura Sustentable a Pequeña Escala.
*Apertura de las 5 ventanillas para la recepción de documentos. 
*Apoyo y acompañamiento en las acciones de asesoría a los solicitantes y beneficiarios en los tramites y procedimientos del programa social.
Entre otras acciones se brindó:
*Atención ciudadana al público en general. 
*Integración de los expedientes. 
*Preparación de las sesiones informativas para los ciudadanos inscritos previamente para ser beneficiarios.</t>
  </si>
  <si>
    <t xml:space="preserve">Acciones Realizadas: Se promovieron acciones de formación, difusión, monitoreo y seguimiento de las Actividades Operativas del programa.
*Elaboración de las Reglas de Operación 2018 del Programa Agricultura Sustentable a Pequeña Escala.
*Elaboración y modificación de formatos para ingresar al programa Agricultura Sustentable a Pequeña Escala. 
*Elaboración de bitácoras de trabajo y mecanismos de atención a los beneficiarios del programa Agricultura Sustentable a Pequeña Escala.
*Acciones de difusión del programa Agricultura Sustentable a Pequeña Escala.
*Apertura de las 5 ventanillas para la recepción de documentos. 
*Apoyo y acompañamiento en las acciones de asesoría a los solicitantes y beneficiarios en los tramites y procedimientos del programa social.
Entre otras acciones se brindó:
*Atención ciudadana al público en general. 
*Integración de los expedientes. 
*Preparación de las sesiones informativas para los ciudadanos inscritos previamente para ser beneficiarios.  </t>
  </si>
  <si>
    <t>37</t>
  </si>
  <si>
    <t>7</t>
  </si>
  <si>
    <t>8</t>
  </si>
  <si>
    <t>Porcentaje de demanda de proyectos recibidos.</t>
  </si>
  <si>
    <t>Contribuir a impulsar la producción agropecuaria sustentable a pequeña escala en la Ciudad de México mediante la entrega de ayudas.</t>
  </si>
  <si>
    <t xml:space="preserve">Fin </t>
  </si>
  <si>
    <t>Eficacia.</t>
  </si>
  <si>
    <t>Proyectos aprobados / proyectos programados*100.</t>
  </si>
  <si>
    <t xml:space="preserve">Anual </t>
  </si>
  <si>
    <t>Proyectos.</t>
  </si>
  <si>
    <t xml:space="preserve">Sin dato </t>
  </si>
  <si>
    <t>Tasa de variación de proyectos totales aprobados.</t>
  </si>
  <si>
    <t>Los habitantes de la Ciudad de México implementan proyectos agropecuarios sustentables.</t>
  </si>
  <si>
    <t>Propósito</t>
  </si>
  <si>
    <t>Eficiencia.</t>
  </si>
  <si>
    <t>(Proyectos aprobados año t/proyectos aprobados año t-1)-1*100.</t>
  </si>
  <si>
    <t>Proyectos productivos agrícolas en zonas urbanas.</t>
  </si>
  <si>
    <t>Proyectos de agricultura urbana.</t>
  </si>
  <si>
    <t xml:space="preserve">Componente </t>
  </si>
  <si>
    <t>Proyectos productivos agrícolas en zona urbana aprobados/proyectos ingresados*100.</t>
  </si>
  <si>
    <t>Proyectos productivos agrícolas en la zona rural.</t>
  </si>
  <si>
    <t>Proyectos de producción orgánica en zona rural.</t>
  </si>
  <si>
    <t>Proyectos productivos agrícolas en la zona rural aprobados/ proyectos ingresados*100.</t>
  </si>
  <si>
    <t>Proyectos productivos pecuarios en la zona rural.</t>
  </si>
  <si>
    <t>Proyectos de mejoramiento de traspatios</t>
  </si>
  <si>
    <t>Proyectos productivos pecuarios en la zona rural aprobados/ proyectos ingresados*100.</t>
  </si>
  <si>
    <t>Porcentaje de visitas técnicas de validación y geoposicionamiento realizadas a los proyectos recibidos.</t>
  </si>
  <si>
    <t>Visitas técnicas de validación y geoposicionamiento.</t>
  </si>
  <si>
    <t xml:space="preserve">Actividades </t>
  </si>
  <si>
    <t>(Número de vistas técnicas devalidación y geoposicionamiento realizadas / Número de proyectos recibidos* 100.</t>
  </si>
  <si>
    <t>Supervisiones.</t>
  </si>
  <si>
    <t>Porcentaje de cumplimiento de entrega de ayudas.</t>
  </si>
  <si>
    <t>Entrega de ayudas.</t>
  </si>
  <si>
    <t>Número de ayudas entregadas / Número de ayudas aprobadas * 100.</t>
  </si>
  <si>
    <t>Porcentaje de visitas de supervisión realizadas a los proyectos aprobados.</t>
  </si>
  <si>
    <t>Visitas de seguimiento y supervisión.</t>
  </si>
  <si>
    <t>(Número de vistas de supervisión realizadas / Número de proyectos aprobado* 100.</t>
  </si>
  <si>
    <t>PROGRAMA PRESUPUESTARIO:   PROGRAMA DE AGRICULTURA SUSTENTABLE A PEQUEÑA ESCALA S031</t>
  </si>
  <si>
    <t>Objetivo: Promover y apoyar acciones encaminadas al acceso a la justicia con equidad social y derechos humanos para los pueblos indígenas mediante talleres temáticos, ayudas para la liberación de indígenas en prisión y funcionamiento de la red de intérpretes-traductores en leguas indígenas nacionales en la CDMX.</t>
  </si>
  <si>
    <t>Acciones Realizadas: 1.- Se brindaron 38 asesorías jurídicas a 22 mujeres y 16 hombres principalmente en materia penal, civil, familiar y administrativo.
2.- Se brindaron 16 acompañamientos 11 para mujeres y 5 para hombres a distintas instituciones de la administración pública como: Delegaciones Políticas, Juzgados Familiares, Juzgados Civiles, Juzgados y Salas Penales, Procuraduría General de Justicia y Registro Civil:
3.- Se revisaron 19 expedientes jurídicos en los Centros de Reclusión de la Ciudad de México, de los cuales 4 corresponden a mujeres y 15 a hombres para verificar su situación jurídico-procesal. 
4.- Se pre-liberó y se apoyó con garantías para el acceso a salidas alternas a 6 personas de comunidad indígena, de las cuales 4 corresponden a mujeres y 2 a hombres.
5.- Se gestionó con el Instituto de Atención para la Prevención de las Adicciones en la Ciudad de México tres becas de desintoxicación para beneficiar a personas de la comunidad indígena dando como resultado lo siguiente:
 Beca concluida de 3 meses de tratamiento de desintoxicación y rehabilitación de un menor de 16 años.
 Beca de tres meses de tratamiento de desintoxicación y rehabilitación de un joven de 22 años
 Beca concluida de 3 meses de tratamiento de desintoxicación y rehabilitación de un paciente de 26 años, el cual se canaliza a valoración en el Hospital Psiquiátrico Fray Bernardino Álvarez para posteriormente gestionar la ampliación de la beca por 3 meses de tratamiento más.
6.- Se brindaron 44 intervenciones psicológicas individuales a personas de la comunidad indígena donde se encontró que la problemática más recurrentes son:
 Adicciones
 Depresión
 Violencia 
 Bajo rendimiento académico
7.- Se dio inicio con 34 personas el taller de atención psicológica para mujeres de población vulnerable privadas de su libertad en el Centro de Readaptación Social Santa Martha Acatitla con la finalidad de apoyarlas en:
 Contención emocional 
 Espacio para que elaboren sus miedos 
 Duelos y otros conflictos emocionales. 
8.- Con la finalidad de apoyar a las personas que están próximas a ser liberadas a una reinserción social desde la perspectiva de reflexión y el deseo de retomar su vida, se implementa el taller Plan de Vida en el Centro de Ejecución de Sanciones Penales Varonil Norte con 25 participantes
9.- Taller de Contención Emocional, dirigido a hombres y mujeres de la comunidad indígena que sufrieron crisis emocionales derivado del sismo del 19 de septiembre del 2017, la importancia de reconocer los síntomas, sensaciones y la manera de trabajarlas para superar las crisis y continuar con sus vidas. Contando con una participación de 34 personas.</t>
  </si>
  <si>
    <t>Objetivo: Promover  y  apoyar  acciones  encaminadas  a  una  equidad  para  los  pueblos  indígenas  y  comunidades  étnicas  mediante  ayudas  ante
situaciones emergentes y apoyos para el desarrollo de actividades económicas y productivas.</t>
  </si>
  <si>
    <t>6</t>
  </si>
  <si>
    <t>Objetivo:  Promover y apoyar acciones para el fomento y desarrollo de las convivencias interculturales y pluriétnicas mediante el fomento a las lenguas y a las culturas de las comunidades, producciones radiofónicas para Radio Raíces y la comunicación comunitaria.</t>
  </si>
  <si>
    <t xml:space="preserve">Acciones Realizadas:  
Se ha dado seguimiento a 20 series radiofónicas que recibieron ayudas económicas en el ejercicio fiscal 2017, los cuales realizan la producción en la cabina de Radio Raíces. 
Del 26 de febrero al 9 de marzo de 2018 se aperturó la ventanilla para la primer temporada, recepcionando un total de 15 propuestas, los cuales van a ser sometidas al proceso de selección.
La transmisión radiofónica en la plataforma digital de Radio Raíces (radioraices.org) corresponde a un total de 346.5 horas durante el periodo a reportar, teniendo un alcance aproximado de 26,678 personas de México, América Latina y algunos países europeos.
Actividades de formación, difusión y monitoreo del programa social.            </t>
  </si>
  <si>
    <t>21</t>
  </si>
  <si>
    <t>Objetivo: Ayudas económicas para paseos, proyectos, servicios, eventos, capacitaciones o talleres que den atención a niñas, niños y adolescentes indígenas.
Apoyar a la población infantil y adolescente fortaleciendo su identidad indígena y originaria, e incenitvando su permanencia escolar.</t>
  </si>
  <si>
    <t>Acciones Realizadas con gasto corriente: No se realizaron acciones al periodo en cuestión</t>
  </si>
  <si>
    <t>0</t>
  </si>
  <si>
    <t>Objetivo: Fortalecer la identidad y los procesos comunitarios de los pueblos originarios de la Ciudad de México a través de ayudas a proyectos culturales, mediante transferencias monetarias para contribuir a contrarrestar el estado de marginación en el que se encuentran.</t>
  </si>
  <si>
    <t xml:space="preserve">Acciones Realizadas: Presentación del proyecto “Caretas para carnaval” en el pueblo de San Sebastián Tecoloxtitlan, Iztapalapa, que tuvo como objetivo apoyar la adquisición de máscaras artesanales de cera. 
Se presentaron las Reglas de Operación en el Auditorio de la Secretaría de Desarrollo Rural y Equidad para las Comunidades  (SEDEREC) y en la Coordinación Delegacional de San Andrés Mixquic, Tláhuac, por motivo de una petición de personas originarias del pueblo para darles información acerca del programa Fortalecimiento y Apoyo a Pueblos Originarios
Se presentó el proyecto “Video Documental conmemorando la peregrinación del pueblo de Santiago Ahuizotla hacia el santuario de nuestra señora de los Remedios”. 
Se presentó el documental en formato DVD perteneciente al Proyecto “Rescate y Difusión de la tradición oral de San Jerónimo Miacatlán”, en Milpa Alta. Con esto se trata de incentivar las investigaciones de los habitantes que rescatan la tradición oral del pueblo de San Jerónimo Miacatlán en Milpa Alta. 
El 21 de febrero el programa participó en la conmemoración del día internacional de la lengua materna llevada a cabo en la Plaza Tlaxcoque con apoyo en el escenario con la invitación al grupo “Los Tequimichis” de San Francisco Tecoxpa, con la participación del trovador Brígido Rosas Villegas de Santa Tlacotenco, ambos de la delegación Milpa Alta y con la elaboración de un tapete de aserrín hecho por personas originarias del pueblo San Juan Ixtayopan. 
Del 14 al 20 de marzo se participó en la Feria Consume Local, 2018, en donde se presentaron 10 proyectos apoyados por FAPO en el año  2017, entre los que destacaron la presentación del Grupo de Danza Tlacualeras de Milpa Alta, la presentación del disco “Mi México de ayer” de Xochimilco y la presentación de las comparsa de Charras San Sebastián Tecoloxtitlán, Comparsa de chinelos y banda de San Agustín de las Cuevas, Comparsa Peñón de los Baños y la participación del compositor Brígido Rosas interpretando música tradicional y cantos en náhuatl. Por otra parte, cabe destacar que la portada del festival fue elaborada por originarios del pueblo Magdalena Mixhuca.
Visita  técnica de la ONU a los pueblos y barrios originarios:  1) Milpa Alta: Casa de Cultura de las Tlacualeras, 2)Tláhuac: San Pedro (Embarcadero y Explicación cultivo) y 3) Xochimilco: San Gregorio (Chinampas y Productores Agrícolas)
Del 12 de febrero al 16 de marzo se realizaron 39 asambleas comunitarias en las delegaciones Álvaro Obregón, Azcapotzalco, Coyoacán, Cuajimalpa de Morelos, Gustavo A. Madero, Iztapalapa, Magdalena Contreras, Milpa Alta, Tláhuac, Tlalpan, Venustiano Carranza y Xochimilco, con el propósito de registrar proyectos culturales para la convocatoria 2018 del programa. 
Del 20 al 27 de marzo estuvo abierta la ventanilla del programa para la recepción de proyectos en las oficinas de la Secretaría obteniendo un total de 33 proyectos registrados entre los que se encuentran los pueblos Cuajimalpa de Cuajimalpa de Morelos, San Pedro Atocpan, San Antonio Tecomitl, Santa Martha, Santa Ana Tlacotenco y San Francisco Tecoxpa de Milpa Alta, Santa María Malinalco de Azcapotzalco, San Nicolás Totolapan, San Bernabé Totolapan y San Jerónimo Aculco de Magdalena Contreras, San Andrés Mixquic, Zapotitlán, San Pedro, San Juan Ixtayopan de Tláhuac, Santa María Nonoalco de Álvaro Obregón, Santa Martha Acatitla, San Sebastián Tecoloxtitlán, San Lorenzo Tezonco, Santa María Aztahuacan, Santa Cruz Meyehualco, San Juanico Nextipac y Santiago Acahuantepec de Iztapalapa, Magdalena Mixhuca de Venustiano Carranza, Santa Cruz Acalpixca, Santiago Tepalcatlalpan, Santa María Tepepan y Barrio Tlacoapa de Xochimilco, San Francisco Culhuacán de Coyoacán, San Agustín de las Cuevas, Magdalena Petlacalco, San Miguel Topilejo y Santo Tomás Ajusco de Tlalpan, Santa Isabel Tola de Gustavo A. Madero y Tacubaya de Miguel Hidalgo.
El día 23 de marzo se llevó a cabo el concurso “Canoa Alegórica” en el embarcado Nuevo Nativitas ubicado en la delegación Xochimilco. El programa participó como parte del jurado para seleccionar a la canoa más creativa y que busca enaltecer el valor de identidad de dicha delegación.
Del día 21 al 23 de marzo se participó como parte del jurado en el CCCXXXIII Aniversario del certamen de la “Flor Más Bella del Ejido 2018”.
Actividades de formación, difusión y monitoreo del programa social.            
</t>
  </si>
  <si>
    <t>Objetivo: Apoyar a curanderas y curanderos que practiquen la medicina tradicional mexicana; a personas productoras de plantas medicinales, así como a personas interesadas en estos temas, que contribuyan a garantizar el derecho a la salud con pertinencia indígena, promoviendo la conservación y práctica de los conocimientos de los pueblos indígenas en materia de salud, a través de ayudas económicas, servicios,
eventos, capacitaciones y talleres.</t>
  </si>
  <si>
    <t xml:space="preserve">Acciones Realizadas con Gasto Corriente:  1) PRESENTACIÓN DEL LIBRO “HEREDEROS DE TRADICIÓN, HERBOLARIA A TRAVÉS DE SUS CURANDEROS” EN LA ESCUELA DE DISEÑO DEL INSTITUTO NACIONAL DE BELLAS ARTES.
La publicación del libro “Herederos de tradición, herbolaria a través de sus curanderos” recopila la biografía de algunos de los curanderos de la Ciudad de México contando como llegaron al camino de la medicina tradicional, además de contener algunas recetas y un directorio para contactarlos.
2)JONADAS DE MEDICINA TRADICIONAL Y HERBOLARIA
Se realizaron 7 jornadas de Medicina Tradicional y Herbolaria en las delegaciones, Azcapotzalco, Cuauhtémoc, Iztapalapa y Xochimilco en las que se ofrecieron servicios de masaje y armonización principalmente, además de padecimientos de filiación cultural como curada de susto, empacho, tronada de anginas, entre otras, y se atendieron en total 1452 personas, 950 mujeres y 502 hombres.
3) JORNADAS INFANTILES DE MEDICINA TRADICIONAL Y HERBOLARIA 
Se llevaron a cabo 2 Jornadas Infantiles de Medicina Tradicional y Herbolaria en el Jardín de Niños Alfonso Reyes y en la Escuela Primaria Enrique Rodríguez Cano en la delegación Magdalena Contreras, en las que se realizaron talleres sobre el conocimiento del temazcal, cultivo de plantas medicinales, danza prehispánica y la tradicional lotería de plantas medicinales, con un total de 76 niñas y 60 niños.
4) INAUGURACIÓN DE CASAS DE MEDICINA TRADICIONAL
Se inauguraron 6 Casas de Medicina Tradicional; Chichahui calli, Iyalli calli, Tlahuicoatl, Nanacatzin, Temazcal en San Pablo Oztotepec y Tola Tonantzin en las delegaciones Álvaro Obregón, Gustavo A. Madero, Iztacalco, Iztapalapa y Milpa Alta. 
Asimismo, se mejoró la Casa de Medicina Tradicional Mayahuel en la delegación Iztapalapa con el equipamiento de camas para masaje y mejoras en el temazcal y consultorio.  
5) APERTURA DE VENTANILLA PARA PROYECTOS DE MEDICINA TRADICIONAL Y HERBOLARIA. 
De acuerdo con las Reglas de Operación 2018 del Programa para la Recuperación de la Medicina Tradicional y Herbolaria se realizó la recepción de proyectos del 26 de febrero al 09 de marzo en sus distintas modalidades; habilitación de  espacios físicos para la práctica de la Medicina Tradicional y Herbolaria, cultivo y producción de plantas medicinales, aprovechamiento de las plantas medicinales (transformación), talleres para enseñar las prácticas y uso de la medicina tradicional y herbolaria, jornadas de salud para ofrecer atención médica, canalización y tratamiento con plantas medicinales, capacitación de curanderos de la Ciudad de México, publicaciones de medicina tradicional y herbolaria, investigación en plantas medicinales y eventos en espacios públicos, ingresando 84 proyectos.
Actividades de formación, difusión y monitoreo del programa social.            
Como parte del seguimiento a actividades productivas operadas por grupos de trabajo de pueblos y comunidades indígenas beneficiadas en 2017, se realizaron las siguientes actividades:
1) Visita de supervisión a 13 actividades productivas beneficiadas en 2017.
2) Atención y asesoría a integrantes de grupos de trabajo, en la entrega de informes de actividades y financiero.
Como resultado de estas actividades se atendieron al menos a 50 personas.
Para efectos de las Reglas de Operación del Programa de Equidad para los Pueblos Indígenas, Originarios y de Distinto Origen Nacional 2018, para el rubro denominado “Acciones encaminadas a una equidad para los pueblos indígenas y comunidades étnicas”, se realizarón las siguientes actividades:
1) Del 16 al 23 de marzo se apertura ventanilla de acceso, donde se atendieron a 72 mujeres de pueblos y comunidades indígenas quienes ingresaron una propuesta de iniciativa económica para participar en el proceso de selección y en su caso ser beneficiadas.
En la actividad denominada situación emergente se han atendido a 23 personas de comunidades indígenas y residentes de pueblos y barrios originarios de la Ciudad de México, que ante alguna situación personal o familiar que atraviesan, solicitan un apoyo entre los que se encuentran: 
• Apoyo para medicamentos
• Gastos funerarios
• Gastos para estudios clínicos
• Apoyo para la compra de aparatos auditivos
• Prótesis de cadera
• Silla de ruedas
• Análisis médicos
• Gasto para catéter de nefrostomía
• Fitomedicamentos para tratamiento de osteoartrosis
• Pago de hospitalización y medicamentos para un problema pulmonar
Actividades de formación, difusión y monitoreo del programa social.            
</t>
  </si>
  <si>
    <t>Objetivo: Apoyar  a  mujeres  de  pueblos  y  barrios  originarios  y  de  comunidades  indígenas  para  propiciar  su  empoderamiento  económico  mediante actividades productivas; y fortalecer liderazgos que abonen a la disminución de la desigualdad, violencia, exclusión e inequidad social, a través de ayudas económicas, servicios y capacitaciones.</t>
  </si>
  <si>
    <t xml:space="preserve">Acciones Realizadas:   Como parte del seguimiento a actividades productivas encabezadas por mujeres indígenas y de pueblos originarios beneficiadas en el último trimestre de 2017, se realizaron las siguientes actividades:
1) Visita de supervisión a 36 actividades productivas beneficiadas en 2017.
2) Atención y asesoría a integrantes de grupos de trabajo, en la entrega de informes de actividades y financiero.
Como resultado de estas actividades se atendieron al menos a 158 mujeres.
Las actividades enfocadas en la difusión, promoción y ejercicio de los derechos humanos de las mujeres de pueblos y comunidades indígenas en el periodo de enero a marzo de 2018 se enlistan a continuación: 
1) Desarrolló el taller “Derechos económicos y emprendimientos productivos en la Ciudad de México”, los días 13, 20 y 27 de enero, así como el 03 de febrero, cuya finalidad fue que las participantes retomaran herramientas viables para orientar desde sus contextos tanto la forma de organización administrativa y la comercialización de sus productos, donde participaron 25 mujeres. En tanto el 10 de marzo se llevó a cabo la entrega de constancias a las mujeres participantes.
2) Mujeres de comunidades indígenas mazahua y náhuatl participaron en la conmemoración del Día Naranja, actividad que se desarrolló en instalaciones de la SEDEREC.
3) Se impartieron 3 pláticas informativas dirigida a población objetivo, con la finalidad de dar a conocer el mecanismo de acceso para la actividad institucional mujer indígena y pueblos originarios, se logró atender a 113 mujeres de las comunidades indígenas náhuatl, mazahua, triqui, mixteco y tseltal, así como de pueblos originarios de Cuajimalpa, Álvaro Obregón, Iztacalco, Iztapalapa, Milpa Alta, Tláhuac, Tlalpan y Xochimilco.
4) Proceso de capacitación enfocado en la elaboración de proyectos para actividades económicas, por lo que a través de 11 sesiones se atendió a 218 personas de comunidades indígenas zapoteco, triqui, náhuatl, mixteco, otomí, mazahua y amuzgo y de los pueblos originarios de Azcapotzalco, Álvaro Obregón, Iztacalco, Iztapalapa, Milpa Alta, Magdalena Contreras, Tláhuac, Tlalpan y Xochimilco.
5) Los días 24 de febrero y 10 de marzo se llevó a cabo la 2da. y 3ra. Sesión del taller "Tejiendo Redes por nuestros derechos: Espacios de formación para mujeres estudiantes jóvenes indígenas migrantes en la CDMX" en el que participaron 25 mujeres estudiantes.
6) En el marco del Día Internacional de la Mujer, la SEDEREC a través de la Dirección General de Equidad para los Pueblos y Comunidades efectuó un evento en el cual se desarrollaron talleres, que abordaron temas de prevención de la violencia en las relaciones de pareja, autoestima, cuidados de la salud a través del temazcal interactivo, conocimiento de plantas medicinales por medio de la lotería de medicina tradicional y reconocimiento de los aportes de mujeres en la historia, a través de una lotería. La asistencia fue de 43 mujeres de pueblos y comunidades indígenas.
7) Como parte de la difusión de los derechos económicos de las mujeres se participó en el Evento sociocultural “CDMX, una ciudad para las mujeres y las niñas”, donde se brindó información alrededor de 100 personas.
8) El 14 de marzo 2018, se llevó a cabo el taller "Mujeres y Salud. Nuestro Cuerpo”, donde se presentaron 5 videos de difusión enfocado en la detección oportuna del cáncer de mama, cérvico uterino y de ovario, material que se encuentra traducido en las lenguas náhuatl, triqui, tzeltal, mixteco y mazateco. A través de dicho material se aborda qué es el cáncer, aspectos de prevención y detección oportuna, factores de riesgos, procedimientos médicos y espacios de atención, espacio donde se atendieron a 57 mujeres de comunidades indígenas. Actividad que se desarrolló en coordinación con el INMUJERES-CDMX.
9) Seguimiento al Taller Bordando la Tradición en la Sastrería, el cual en coordinación con Tarsa S.A.  de C.V. se están capacitando nueve mujeres y un hombre de las comunidades indígenas: náhuatl, mazahua, otomí y triqui, en la elaboración y confección de prendas de vestir.
Para efectos de las Reglas de Operación del Programa de Equidad para la Mujer Rural, Huésped y Migrante. Actividad Institucional Mujer Indígena y Pueblos Originarios 2018, realizaron las siguientes actividades:
1) Del 12 al 26 de marzo se apertura ventanilla de acceso, donde se atendieron a 426 mujeres de pueblos y comunidades indígenas quienes ingresaron una propuesta de iniciativa económica para participar en el proceso de selección y en su caso ser beneficiadas.
Coordinación interinstitucional 
Actividades de formación, difusión y monitoreo del programa social.            </t>
  </si>
  <si>
    <t>PROGRAMA PRESUPUESTARIO:   'PROGRAMA DE EQUIDAD PARA LOS PUEBLOS INDÍGENAS, ORIGINARIOS Y COMUNIDADES DE DISTINTO ORIGEN NACIONAL</t>
  </si>
  <si>
    <t>Población indígena, afrodescendiente, de distinto origen nacional y de pueblos originarios residente en la Ciudad de México, que ejerce su derecho a la equidad ante situaciones de discriminación.</t>
  </si>
  <si>
    <t>Contribuir al ejercicio de la equidad para la población indígena, afrodescendiente, de distinto origen nacional y de pueblos originarios residente en la Ciudad de México.</t>
  </si>
  <si>
    <t>Resultado</t>
  </si>
  <si>
    <t>Sumatoria del número de acciones a favor de la equidad, ante situaciones o contextos de discriminación, realizadas por personas indígenas, afrodescendientes, de distinto origen nacional y de pueblos originarios residentes en la Ciudad de México</t>
  </si>
  <si>
    <t>Porcentaje</t>
  </si>
  <si>
    <t>Incrementar el número de personas con respecto al año inmediato anterior</t>
  </si>
  <si>
    <t>Tasa de cambio porcentual anual de la población objetivo que, ante situaciones de discriminación, conoce y ejerce sus derechos.</t>
  </si>
  <si>
    <t>Contribuir a que la población objetivo, ante un contexto de discriminación, conozca y ejerza sus derechos.</t>
  </si>
  <si>
    <t>[[(A + B)x / (A + B)x-1] – 1]*100; A, # personas de población objetivo en situación de discriminación atendidas; B, # personas de población objetivo que tomaron taller para conocer sobre sus derechos; X, año del ejercicio presupuestal.</t>
  </si>
  <si>
    <t>Tasa de cambio con valores positivos</t>
  </si>
  <si>
    <t>Tasa de cambio porcentual anual de la cobertura de los talleres y actividades.</t>
  </si>
  <si>
    <t>C1. Acceso a la Justicia y Derechos Indígenas</t>
  </si>
  <si>
    <t>Gestión</t>
  </si>
  <si>
    <t xml:space="preserve">[(Ax / Ax-1) – 1]*100; 
A, # de personas indígenas asistentes a los talleres y actividades; X, año del ejercicio presupuestal.
</t>
  </si>
  <si>
    <t>Tasa de cambio sin valores negativos</t>
  </si>
  <si>
    <t>Tiempo promedio de prisión de personas indígenas a beneficiar.</t>
  </si>
  <si>
    <t>C2. Liberación de indígenas en prisión.</t>
  </si>
  <si>
    <t>Promedio de días en prisión de personas indígenas a beneficiar.</t>
  </si>
  <si>
    <t>Disminución del tiempo promedio</t>
  </si>
  <si>
    <t>Porcentaje de servicios realizados a favor de personas indígenas.</t>
  </si>
  <si>
    <t>C3. Red de Interpretes-Traductores en Lenguas Indígenas Nacionales de la CDMX.</t>
  </si>
  <si>
    <t xml:space="preserve">(A / B)*100; 
A, # de atenciones realizadas; B, # de solicitudes.
</t>
  </si>
  <si>
    <t>Porcentaje de apoyos otorgados.</t>
  </si>
  <si>
    <t>C4. Situaciones emergentes.</t>
  </si>
  <si>
    <t xml:space="preserve">(A / B)*100; 
A, # de apoyos otorgados; B, # de solicitudes.
</t>
  </si>
  <si>
    <t>Tasa de cambio porcentual anual de proyectos económicos y productivos apoyados.</t>
  </si>
  <si>
    <t>C.5 Actividades económicas y productivas para grupos indígenas y originarios.</t>
  </si>
  <si>
    <t xml:space="preserve">[(Ax / Ax-1) – 1]*100; 
A, # de proyectos apoyados; X, año del ejercicio presupuestal.
</t>
  </si>
  <si>
    <t>Tasa de cambio porcentual anual de la cobertura del fomento a las lenguas y a las culturas de las comunidades.</t>
  </si>
  <si>
    <t>C6. Fomento a las lenguas y culturas de comunidades indígenas y de distinto origen nacional.</t>
  </si>
  <si>
    <t xml:space="preserve">[(Ax / Ax-1) – 1]*100; 
A, # de personas que son parte de la cobertura del fomento a las lenguas y a las culturas de las comunidades; X, año del ejercicio presupuestal.
</t>
  </si>
  <si>
    <t>Tasa de cambio porcentual anual de la cobertura de la comunicación comunitaria.</t>
  </si>
  <si>
    <t>C7. Comunicación Comunitaria.</t>
  </si>
  <si>
    <t xml:space="preserve">[(Ax / Ax-1) – 1]*100; 
A, # de personas que son parte de la cobertura de la comunicación comunitaria; X, año del ejercicio presupuestal.
</t>
  </si>
  <si>
    <t>Tasa de cambio porcentual anual de la cobertura de producciones radiofónicas para Radio Raíces.</t>
  </si>
  <si>
    <t>C8. Producciones radiofónicas para Radio Raíces.</t>
  </si>
  <si>
    <t xml:space="preserve">[(Ax / Ax-1) – 1]*100;
A, # de personas que son parte de la cobertura de   producciones radiofónicas para Radio Raíces; X, año del ejercicio presupuestal.
</t>
  </si>
  <si>
    <t>Tasa de cambio porcentual anual de la población infantil y adolescente que es parte de la cobertura de atención.</t>
  </si>
  <si>
    <t>C9. Atención a población infantil y adolescente indígena</t>
  </si>
  <si>
    <t xml:space="preserve">[(Ax / Ax-1) – 1]*100; 
A, # de personas infantes y adolescentes que son parte de la cobertura de la atención a población infantil y adolescente indígena.
X, año del ejercicio presupuestal.
</t>
  </si>
  <si>
    <t>Población infantil y adolescente apoyada que permanece en la escuela.</t>
  </si>
  <si>
    <t>C10. Permanencia escolar indígena infantil y adolescente.</t>
  </si>
  <si>
    <t xml:space="preserve">A/B*100; 
A, # de infantes y adolescentes apoyados que permanecen en la escuela; B, # de infantes y adolescentes apoyados.
</t>
  </si>
  <si>
    <t>Tasa de cambio porcentual anual de la cobertura de la difusión del programa.</t>
  </si>
  <si>
    <t>A1. Difusión del programa.</t>
  </si>
  <si>
    <t>Actividades</t>
  </si>
  <si>
    <t xml:space="preserve">[[(A + B + C)x / (A + B + C)x-1] – 1]*100;
A, # personas en la cobertura de actividades de difusión del programa; B, # personas asesoradas para realizar trámites del programa; C, # personas atendidas para la elaboración de proyectos del programa; x, año del ejercicio presupuestal.
</t>
  </si>
  <si>
    <t>Tiempo promedio de trámite para la entrega de apoyos.</t>
  </si>
  <si>
    <t>A2. Entrega de apoyos.</t>
  </si>
  <si>
    <t xml:space="preserve"> 
X, Días desde el ingreso de solicitud hasta la entrega del recurso; i, # solicitud; n, # número de última solicitud.
</t>
  </si>
  <si>
    <t>Tres meses</t>
  </si>
  <si>
    <t>PROGRAMA PRESUPUESTARIO:   PROGRAMA DE FORTALECIMIENTO Y APOYO A PUEBLOS ORIGINARIOS</t>
  </si>
  <si>
    <t>Tasa de cambio en el número de pueblos originarios que fortalecen su derecho a preservar y enriquecer elementos que constituyan su cultura e identidad</t>
  </si>
  <si>
    <t>Contribuir a garantizar el derecho de los pueblos originarios a preservar y enriquecer elementos que constituyen su cultura e identidad</t>
  </si>
  <si>
    <t>Estratégico</t>
  </si>
  <si>
    <t>((Número de pueblos originarios que son apoyados para preservar y enriquecer su cultura e identidad en el año t- número de pueblos originarios que son apoyados para preservar y enriquecer su cultura e identidad en el año t-1) / Número de pueblos originarios que son apoyados para preservar y enriquecer su cultura e identidad en el año t-1)) *100</t>
  </si>
  <si>
    <t>Porcentaje de acciones realizadas durante el año</t>
  </si>
  <si>
    <t>Identidad de los Pueblos Originarios de la Ciudad de México promovida mediante procesos de participación social para conservar, preservar, visibilizar y difundir su patrimonio cultural y natural, así como la defensa de sus derechos humanos.</t>
  </si>
  <si>
    <t>(Número de acciones comunitarias realizadas /número de acciones comunitarias programadas) *100.</t>
  </si>
  <si>
    <t>Porcentaje de proyectos que realizan actividades artísticas y culturales que permitan su visibilización.</t>
  </si>
  <si>
    <t>Actividades artísticas y culturales realizadas para la visibilización, reconocimiento, auto reconocimiento y respeto de los pueblos originarios, en un proceso autogestivo y de corresponsabilidad con la comunidad.</t>
  </si>
  <si>
    <t>Componentes</t>
  </si>
  <si>
    <t>(Número de actividades artísticas realizadas /Número de actividades artísticas programadas) * 100</t>
  </si>
  <si>
    <t>Cambio en el número de proyectos dirigidos a la salvaguarda del patrimonio cultural tangible e intangible de los pueblos originarios de la CDMX</t>
  </si>
  <si>
    <t>Proyectos realizados para el rescate, fomento y promoción de las celebraciones y actividades de rescate para la salvaguarda del patrimonio de las personas originarias con una participación activa que les permitan reconocer y valorar sus usos, costumbres y tradiciones.</t>
  </si>
  <si>
    <t>Número de proyectos dirigidos a la salvaguarda del patrimonio cultural tangible e intangible de los pueblos originarios de la Ciudad de México en el año t- proyectos dirigidos a la salvaguarda del patrimonio cultural tangible e intangible de los pueblos originarios del D.F. en el año t-1).</t>
  </si>
  <si>
    <t>Cambio sin valores negativos</t>
  </si>
  <si>
    <t>Porcentaje de solicitantes asesorados.</t>
  </si>
  <si>
    <t>Asesoría para la presentación de solicitudes de los proyectos.</t>
  </si>
  <si>
    <t>(Número de solicitantes que solicitan asesoría /Total de solicitantes que requirieron asesoría) * 100.</t>
  </si>
  <si>
    <t>Días promedio utilizados en la dictaminación de los proyectos recibidos.</t>
  </si>
  <si>
    <t>Dictaminación de proyectos presentados</t>
  </si>
  <si>
    <t>(Número de días utilizados para la dictaminación del proyecto 1+número de días utilizados en la dictaminación del proyecto 2+…+número de días utilizados para la dictaminación del proyecto n) / total de proyectos dictaminados</t>
  </si>
  <si>
    <t>Número de proyectos con instrumento que formaliza la entrega de los recursos.</t>
  </si>
  <si>
    <t>Entrega de apoyos a beneficiarios</t>
  </si>
  <si>
    <t>(Número de convenios formalizados/Total de proyectos apoyados) *100.</t>
  </si>
  <si>
    <t>Seguimiento de los proyectos apoyados</t>
  </si>
  <si>
    <t>Una visita</t>
  </si>
  <si>
    <t>PROGRAMA PRESUPUESTARIO:   PROGRAMA DE RECUPERACIÓN DE LA MEDICINA TRADICIONAL Y HERBOLARIA</t>
  </si>
  <si>
    <t>Porcentaje de población indígena  que se atiende en las casas de medicina tradicional</t>
  </si>
  <si>
    <t>Contribuir a garantizar el derecho a la salud de la población mediante la atención con pertinencia étnica a través de las casas de medicina tradicional en la Ciudad de México.</t>
  </si>
  <si>
    <t xml:space="preserve">(Personas indígenas 
que son atendidos con medicina
tradicional/total
de personas indígenas)
*100
</t>
  </si>
  <si>
    <t>Tasa de cambio en el uso de servicios de salud tradicional</t>
  </si>
  <si>
    <t>Población utiliza servicios de salud tradicional, con pertinencia cultural en la atención primaria de la salud</t>
  </si>
  <si>
    <t>((número de usuarios de servicios de salud tradicional en el año t - número de usuarios de servicios de salud tradicional en el año t-1)/ número de usuarios de servicios de salud tradicional en el año t-1) * 100</t>
  </si>
  <si>
    <t>Avance en la habilitación de los espacios para la atención y práctica de la medicina tradicional</t>
  </si>
  <si>
    <t>Espacios para la atención y práctica de la Medicina Tradicional Mexicana habilitados.</t>
  </si>
  <si>
    <t>(número de proyectos de habilitación de espacios realizados / Número de proyectos ingresados) x 100)</t>
  </si>
  <si>
    <t>Tasa de cambio anual en el número de jornadas de medicina tradicional realizadas</t>
  </si>
  <si>
    <t>Jornadas de Medicina Tradicional Mexicana realizadas.</t>
  </si>
  <si>
    <t>((Jornadas de medicina tradicional realizadas en el año t - jornadas de medicina tradicional realizadas en el año t-1) / jornadas de medicina tradicional programadas en el año t-1) *100</t>
  </si>
  <si>
    <t>Porcentaje de proyectos apoyados</t>
  </si>
  <si>
    <t>Proyectos para el cultivo y aprovechamiento de las plantas medicinales apoyados.</t>
  </si>
  <si>
    <t>(número de proyectos para el cultivo y aprovechamiento de las plantas medicinales apoyados / número de proyectos para el cultivo y aprovechamiento de las plantas medicinales recibidos) * 100</t>
  </si>
  <si>
    <t>Promedio de visitas de seguimiento realizadas por proyecto</t>
  </si>
  <si>
    <t>A1. Seguimiento de los proyectos apoyados</t>
  </si>
  <si>
    <t>(Visitas de seguimiento realizadas al proyecto 1 + vistas de seguimiento realizadas al proyecto 2+…+ visitas de seguimiento programadas al proyecto n )/ total de proyectos aprobados</t>
  </si>
  <si>
    <t>PROGRAMA PRESUPUESTARIO:   MUJER INDÍGENA Y PUEBLOS ORIGINARIOS</t>
  </si>
  <si>
    <t>Actividades productivas generadas y capacitaciones</t>
  </si>
  <si>
    <t>Contribuir a incrementar el ingreso de las mujeres indígenas y de pueblos originarios mediante el otorgamiento de apoyos económicos y de la capacitación para la realización de proyectos productivos</t>
  </si>
  <si>
    <t>Actividades productivas  instaladas/número de actividades productivas programadas *100</t>
  </si>
  <si>
    <t>Tasa de cambio en el ingreso de las mujeres indígenas y de los pueblos originarios apoyadas</t>
  </si>
  <si>
    <t>Promover y realizar acciones que generen procesos de empoderamiento para las mujeres de pueblos y comunidades indígenas que contribuyan en la disminución de las brechas de desigualdad, exclusión e inequidad social</t>
  </si>
  <si>
    <t>(Nivel de promedio de ingreso reportado el término del año -  nivel de promedio de ingreso reportado al solicitar su incorporación al programa)/Nivel de promedio de ingreso reportado al solicitar su incorporación al programa) *100</t>
  </si>
  <si>
    <t>Unidades monetarias</t>
  </si>
  <si>
    <t>Proyectos de negocios de mujeres indígenas y de pueblos originarios aprobados</t>
  </si>
  <si>
    <t>Mujeres indígenas y de pueblos originarios apoyadas para la realización de proyectos de actividades productivas que mejoren su ingreso.</t>
  </si>
  <si>
    <t>(Número de actividades  productivas de mujeres indígenas y de pueblos originarios apoyados/número de actividades  productivas de mujeres indígenas y de pueblos originarios programado) *100</t>
  </si>
  <si>
    <t>Grupos de trabajo de las actividades productivas de mujeres indígenas y de pueblos originarios reciben asistencia técnica.</t>
  </si>
  <si>
    <t>Asistencia técnica otorgada a las actividades productivas de mujeres indígenas y de pueblos originarios.</t>
  </si>
  <si>
    <t>(Número de proyectos productivos de mujeres indígenas y de pueblos originarios que reciben asistencia técnica/número de proyectos de mujeres indígenas y de pueblos originarios apoyados) *100</t>
  </si>
  <si>
    <t>Proporción de mujeres indígenas y de pueblos originarias que se capacitan para el fortalecimiento de sus actividades productivas</t>
  </si>
  <si>
    <t>Mujeres indígenas y de pueblos originarios que fortalecen sus capacidades para ser aplicadas en actividades productivas.</t>
  </si>
  <si>
    <t>(Número de mujeres indígenas y de pueblos originarios que conforman los grupos de trabajo apoyadas y reciben capacitación/Número de mujeres indígenas y de pueblos originarios que conforman los grupos de trabajo apoyadas) *100</t>
  </si>
  <si>
    <t>Capacitaciones de derechos realizadas respecto a lo programado</t>
  </si>
  <si>
    <t>Mujeres indígenas y de pueblos originarios que  fortalecen sus capacidades en materia de derechos de las mujeres.</t>
  </si>
  <si>
    <t>(Número de mujeres indígenas y de pueblos originarios que fueron capacitadas sobre derechos de las mujeres/Número de talleres o cursos de los derechos de las mujeres indígenas y de pueblos originarios realizadas programadas) *100</t>
  </si>
  <si>
    <t>Porcentaje de solicitantes asesorados</t>
  </si>
  <si>
    <t>Asesoría en la presentación de solicitudes de los proyectos</t>
  </si>
  <si>
    <t>(Número de solicitantes asesorados/Total de solicitantes que requirieron asesoría) *100</t>
  </si>
  <si>
    <t xml:space="preserve">Porcentaje de proyectos impulsados por mujeres de comunidades indígenas </t>
  </si>
  <si>
    <t>Asesoría en la construcción de elementos de agencia</t>
  </si>
  <si>
    <t>Numero de propuestas impulsadas por las mujeres de comunidades indígenas / número de proyectos ingresados *100</t>
  </si>
  <si>
    <t>Número de proyectos con instrumento que formaliza la entrega de los recursos</t>
  </si>
  <si>
    <t>(Número de convenios formalizados/Total de proyectos aprobados) *100</t>
  </si>
  <si>
    <t>Visitas</t>
  </si>
  <si>
    <t>Evaluaciones realizadas a los proyectos apoyados</t>
  </si>
  <si>
    <t>Evaluación de los proyectos aprobados</t>
  </si>
  <si>
    <t>(Proyectos evaluados / proyectos apoyados) *100</t>
  </si>
  <si>
    <t>PROGRAMA PRESUPUESTARIO:   TURISMO ALTERNATIVO Y PATRIMONIAL</t>
  </si>
  <si>
    <t>Tasa de cambio anual en el número de turistas en la zona rural de la Ciudad de México</t>
  </si>
  <si>
    <t>Contribuir a promover, difundir y fomentar la actividad turística de la Ciudad de México mediante el fortalecimiento del turismo alternativo y patrimonial.</t>
  </si>
  <si>
    <t>((Número de turistas en la zona rural de la Ciudad de México en el año t) / (Número de turistas en la zona rural de la Ciudad de México en el año t-1) – 1*)100</t>
  </si>
  <si>
    <t>Tasa</t>
  </si>
  <si>
    <t>Incrementar en un 5% la llegada de turistas a la zona rural de la Ciudad de México.</t>
  </si>
  <si>
    <t>Tasa de cambio anual en el total de proyectos apoyados.</t>
  </si>
  <si>
    <t>La actividad turística en pueblos originarios, ejidos, comunidades y en la zona rural de la Ciudad de México es promovida y fortalecida.</t>
  </si>
  <si>
    <t>((Número de Proyectos apoyados en año t/ número de proyectos apoyados en el año t-1)-1)*100</t>
  </si>
  <si>
    <t>Incrementar en un 5% los proyectos apoyados.</t>
  </si>
  <si>
    <t>Apoyos entregados respecto a los programados</t>
  </si>
  <si>
    <t>Apoyos para fomentar el turismo alternativo de bajo impacto ambiental mediante el acondicionamiento, equipamiento, ampliación, implementación de ecotécnias y habilitación de espacios y empresas destinadas a la prestación de servicios turísticos entregados.</t>
  </si>
  <si>
    <t>(Número de proyectos apoyados) / (Número de proyectos programados para ser apoyados) * 100</t>
  </si>
  <si>
    <t>Entregar al menos 1 ayuda más para éste tipo de componente.</t>
  </si>
  <si>
    <t>Porcentaje de personas aprueban los cursos.</t>
  </si>
  <si>
    <t>Apoyos para el pago de cursos de capacitación especializados o certificación para la profesionalización de personas prestadoras de servicios turísticos otorgados.</t>
  </si>
  <si>
    <t>(Personas Aprobadas /Personas inscritas) * 100</t>
  </si>
  <si>
    <t>El 70% de las personas aprueben los cursos.</t>
  </si>
  <si>
    <t>Promedio de personas beneficiadas directamente con los proyectos apoyados</t>
  </si>
  <si>
    <t>Apoyos para promover la práctica del turismo alternativo y patrimonial entre grupos prioritarios: personas con discapacidad, adultos mayores, indígenas, mujeres, jóvenes, niñas; entregadas.</t>
  </si>
  <si>
    <t>Número de personas beneficiadas directamente con los recorridos (PBD)/ Número de proyectos apoyados (PA)</t>
  </si>
  <si>
    <t>Beneficiar al menos a 30 personas por recorrido realizado, incluyendo a los prestadores de servicios turísticos.</t>
  </si>
  <si>
    <t>Ayudas finiquitadas respecto a los aprobadas</t>
  </si>
  <si>
    <t>Ayudas finiquitadas</t>
  </si>
  <si>
    <t>(Número de ayudas finiquitadas) / (Número de ayudas aprobadas) * 100</t>
  </si>
  <si>
    <t>90% de los ayudas se comprueban correctamente y las personas obtienen  Acta Finiquito.</t>
  </si>
  <si>
    <t>72</t>
  </si>
  <si>
    <t>485</t>
  </si>
  <si>
    <t>44</t>
  </si>
  <si>
    <t>10</t>
  </si>
  <si>
    <t>145</t>
  </si>
  <si>
    <t>71</t>
  </si>
  <si>
    <t>305</t>
  </si>
  <si>
    <t>11</t>
  </si>
  <si>
    <t>5</t>
  </si>
  <si>
    <t>19</t>
  </si>
  <si>
    <t>3</t>
  </si>
  <si>
    <t>3000</t>
  </si>
  <si>
    <t xml:space="preserve">Objetivo: Contribuir a minimizar la brecha de género a partir de acciones afirmativas que permitan una mejora en la calidad de vida de las mujeres indígenas, rurales, huéspedes y migrantes </t>
  </si>
  <si>
    <t xml:space="preserve">Acciones Realizadas:  Los recursos erogados para esta actividad institucional se destinaron al pago, de salarios y asimilables que corresponden al personal coordinador de proyectos que lleva a cabo el seguimiento, operación y monitoreo de la Unidad de Igualdad Sustantiva, así como para el pago parcial de servicios personales de la secretaría. </t>
  </si>
  <si>
    <t xml:space="preserve">A través de la Red de Intérpretes-Traductores en Lenguas Indígenas Nacionales de la CDMX (RED), del mes de enero a marzo del 2018, se brindaron 48 asistencias de intérpretación y traducción (oral y escrita), que suman un total de 131 horas de atención y 47 cuartillas escritas traducidas. de las asistencias brindadas 35 se realizaron por 15 hombres intérpretes y 13 asistencias las realizaron 8 mujeres. Las cuales se realizaron en las lenguas como el amuzgo, chinanteco, maya, mazahua, mazateco, mixe, mixteco, náhuatl, otomí, ralamuli/tarahumara, huasteco/tének, totonaco, triqui, tzeltal, zapoteco. Los ámbitos en los que se brindaron las asistencias son los siguientes: derechos humanos, educativo, institucional, penal y salud.  De enero a marzo se recepcionaron solicitudes de incorporación al padrón de personas que hablan alguna lengua indígena. De igual forma se recibieron solicitudes de interpretacióny/o traduccion de distintas dependencias del Gobierno de la CDMX.                                                                                                                                                                                                                                                                   </t>
  </si>
  <si>
    <t xml:space="preserve">Acciones Realizadas:Durante el trimestre se apoyaron 31 acciones de formación, difusión y monitoreo de los programas sociales de la Dirección de Atención a Huéspedes, Migrantes y sus Familias, así mismo, se llevo a cabo el Operativo "Bienvenido Migrante a la Ciudad de México" temporada Semana Santa del 24 de marzo al 8 de Abril, con el cual se benficio a 41 personas que brindaron atenciones en 15 módulos en temas referentes a Derechos Humanos y sobre los  Programas Sociales de la SEDEREC enfocado a la población huésped, migrante y sus familias. Los módulos se ubicaron en puntos de mayor afluencia: Aeropuerto Internacional de la Ciudad de México, terminales de autobuses, estaciones del Sistema de Transporte Colectivo Metro, explanadas Delegacionales y puntos turísticos. </t>
  </si>
  <si>
    <t xml:space="preserve">Acciones Realizadas con Gasto Corriente:  Durante el presente período de reporte, se entregaron ayudas a beneficiarios que se dedican al monitoreo, seguimiento y actividades operativas del área
</t>
  </si>
  <si>
    <t xml:space="preserve"> Objetivo: Contribuir a garantizar el ejercicio de los derechos de las personas en movilidad humana que residen o transitan por la Ciudad de México, a través de transferencias monetarias, trámites y servicios.</t>
  </si>
  <si>
    <r>
      <t>Objetivo:</t>
    </r>
    <r>
      <rPr>
        <sz val="9"/>
        <rFont val="Gotham Rounded Book"/>
      </rPr>
      <t xml:space="preserve"> Contribuir a garantizar el ejercicio de los derechos de las personas en movilidad humana que residen o transitan por la Ciudad de México, a través de transferencias monetarias, trámites y servicios.</t>
    </r>
  </si>
  <si>
    <t>Acciones Realizadas: Durante el trimestre se apoyaron 12 acciones de formación, difusión y monitoreo de los programas sociales de la Dirección de Atención a Huéspedes, Migrantes y sus Familias, así mismo, se recibieron 94 solicitudes para trámites de regularización migratoria ante el Instituto Nacional de Migración, obtención de residencia temporal o permanente, trámite de pasaporte, visa, renovación y/o reposición de documento migratorio y cambio de condición de estancia en el país. En cuanto a las organizaciones sin fines de lucro se aperturo ventanilla para la recepción de solicitudes para la participación del programa Ciuadad Hospitalaria, Intercultural y de Atención  a Migrantes en su componente , Apoyo a Organizaciones sin fines de lucro, Instituciones de Asistencia Privada y/o académicas. Se atendió por demanda, 69 solicitudes para regularización migratoria de personas huéspedes y sus familiares.</t>
  </si>
  <si>
    <t>Objetivo:  Contribuir a garantizar el ejercicio de los derechos de las personas en movilidad humana que residen o transitan por la Ciudad de México, a través de transferencias monetarias, trámites y servicios.</t>
  </si>
  <si>
    <t>Objetivo: Contribuir al desarrollo de proyectos productivos para las mujeres huéspedes, migrantes y sus familias de la Ciudad de México que coadyuven al bienestar y reinserción económica que disminuyan la brecha de desigualdad.</t>
  </si>
  <si>
    <t>Acciones Realizadas: En esta actividad se brinda atención vía telefónica a personas huéspedes, migrantes y sus familias para informar, orientar y/o canalizarlas a las instancias correspondientes para acceder a los programas sociales de la Sederec y del Gobierno de la Ciudad de México. La población atendida son migrantes nacionales y extranjeros que residen en la Ciudad de México o en Estados Unidos. Para este trimestre se registraron 1559 llamadas a través de la Linea Migrante.</t>
  </si>
  <si>
    <t>Objetivo: Contribuir a garantizar el ejercicio de los derechos de las personas en movilidad humana que residen o transitan por la Ciudad de México, a través de transferencias monetarias, trámites y servicios.</t>
  </si>
  <si>
    <t>Acciones Realizadas:  Otorgar apoyos económicos para el impulso de proyectos productivos que coadyuven al bienestar y reinserción económica de las personas huéspedes, migrantes y sus familias de la Ciudad de México, realizar acciones de formación y capacitación con la finalidad de que adquieran conocimientos y herramientas necesarias para llevar a cabo sus proyectos. En este trimestre, se aperturó ventanilla para la recepción de solicitudes para la participación en el programa Ciudad Hospitalaria, Intercultural y de Atención a Migrantes, en su actividad institucional Fomento de la Ciudad Hospitalaria, actividad; Proyectos Productivos para migrantes y Familiares; se registraron 115 solicitudes; será en el segundo trimestre cuando se publiquen los resultados de solicitudes aprobadas.</t>
  </si>
  <si>
    <t>Objetivo:  Brindar ayudas económicas o en especie o servicios para la satisfacción de necesidades diversas no vinculadas directamente con la producción</t>
  </si>
  <si>
    <t>Acciones Realizadas:  No se realizaron acciones para el periodo de reporte</t>
  </si>
  <si>
    <t>Objetivo:  Otorgar ayudas por contingencias climatológicas o desastres naturales que contribuyan a mitigar el impacto negativo en las unidades de producción de las personas productoras en la zona rural de la Ciudad de México.</t>
  </si>
  <si>
    <t>Objetivo:  Brindar ayudas para la capacitación especializada de las personas productoras en la Ciudad de México para elevar la calidad, cantidad, de los productos a través de mejores prácticas y ecotécnias.  Así como proporcionar ayudas enfocados a información, difusión, monitoreo y seguimiento de las actividades operativas del Programa.</t>
  </si>
  <si>
    <t xml:space="preserve">Acciones Realizadas: Las ayudas otorgadas se destinaron a beneficiarios que realizan actividades de difusión, monitoreo, evaluación y seguimiento de las actividades operativas del programa. </t>
  </si>
  <si>
    <t>Objetivo: Se brindan ayudas para que profesionistas en materia agrícola, pecuaria y en desarrollo rural brinden servicios de extensionismo a las unidades de producción ubicadas en la zona rural de la Ciudad de México.</t>
  </si>
  <si>
    <t>Objetivo: Se brindan ayudas para que grupos de personas productoras realicen proyectos enfocados en la mejora del riego agrícola.</t>
  </si>
  <si>
    <t>Objetivo:  Contribuir a conservar e impulsar el desarrollo agrícola, mediante ayudas a los cultivos nativos en actividades como siembra, cosecha, poscosecha, transformación e industrialización.</t>
  </si>
  <si>
    <t xml:space="preserve">Acciones Realizadas:  Las ayudas otorgadas se destinaron a beneficiarios que realizan actividades de difusión, monitoreo, evaluación y seguimiento de las actividades operativas del programa. </t>
  </si>
  <si>
    <t>Objetivo: Se brindan ayudas para contribuir a la conservación, uso y manejo sustentable de suelo, agua y vegetación utilizados en la producción agropecuaria de la Ciudad de México.</t>
  </si>
  <si>
    <t>Acciones Realizadas: No se realizaron acciones para el periodo de reporte</t>
  </si>
  <si>
    <t xml:space="preserve">Objetivo:    Se brindan ayudas para la mejora, especialización, consolidación y/o crecimiento de las unidades de producción acuícolas y agropecuarias. </t>
  </si>
  <si>
    <t>Objetivo:  Fomentar e impulsar el desarrollo agropecuario mediante apoyos a proyectos de producción agrícola, pecuaria, piscícola, transformación e industrialización de productos agropecuarios, mediante la aplicación de mejores prácticas o innovaciones tecnológicas y empleo rural. Promover acciones de información, difusión, monitores y seguimiento a las actividades operativas del Programa</t>
  </si>
  <si>
    <t xml:space="preserve">Acciones Realizadas: Se proporcionaron ayudas para 28 personas que realizaron actividades de monitoreo, difusión y seguimiento de las actividades operativas del programa Desarrollo Agropecuario y Rural. </t>
  </si>
  <si>
    <t>A) SE REALIZARON ACCIONES DE PROMOCION Y FOMENTO PARA LA DIFUSION DE ACTIVIDADES  EY APOYO A INGRESO DE SOLICITUDES PARA LOS PRODUCTORES AGROPECUARIOS A LA PARERTICIPACION DE EVENTOS</t>
  </si>
  <si>
    <t xml:space="preserve">Objetivo:  Brindar ayudas para contribuir a la especialización de la producción de hortalizas </t>
  </si>
  <si>
    <t>PROGRAMA PRESUPUESTARIO:  PROGRAMA CIUDAD HOSPITALARIA, INTERCULTURAL Y DE ATENCIÒN A MIGRANTES, 2018</t>
  </si>
  <si>
    <t>Tasa de Variación de personas huéspedes, migrantes y sus familias beneficiadas por el programa social.</t>
  </si>
  <si>
    <t>Contribuir a que las personas Huéspedes, Migrantes y sus Familias que habitan y/ o transitan en la Ciudad de México ejerzan sus derechos fundamentales de salud, alimentación, educación, trabajo, equidad, igualdad e identidad.</t>
  </si>
  <si>
    <t xml:space="preserve">Gestión </t>
  </si>
  <si>
    <t>(Número de personas beneficiarias del programa social en T/Número de personas beneficiarias del programa social en T-1)</t>
  </si>
  <si>
    <t>ANUAL</t>
  </si>
  <si>
    <t>Porcentaje de personas huéspedes, migrantes y sus familias que transitan y/o habitan en la Ciudad de Mèxico que acceden al programa social</t>
  </si>
  <si>
    <t>Las personas huéspedes, migrantees y sus familias que transitan y/o habitan en la Ciudad de México acceden al programa social</t>
  </si>
  <si>
    <t>Próposito</t>
  </si>
  <si>
    <t>(Número de personas beneficiadas por el programa social/Número de personas que solicitaron apoyo por el programa social)*100</t>
  </si>
  <si>
    <t>Variación porcentual de personas atendidas en el Operativo Bienvenid@ Migrante a la Ciudad de Mèxico.</t>
  </si>
  <si>
    <t xml:space="preserve">Acciones encaminadas al acceso a la justiacia y Derechos Humanos a la población huésped y migrante </t>
  </si>
  <si>
    <t>(Número de personas atendidas por el Operativo Bienvenid@ Migrante en T/ Número de personas atendidas por el Operativo Bienvenid@ Migrante en T- 1)</t>
  </si>
  <si>
    <t xml:space="preserve">Porcentaje de huéspedes que obtuvieron apoyo económico para trámites de regularización migratoria </t>
  </si>
  <si>
    <t>Componente: Fomento a la Ciudad Hospitalaria e intercultural</t>
  </si>
  <si>
    <t>(Número de personas que recibieron apoyo para trámites de regularización migratoria/Número de solicitudes para apoyos en trámites de regularización migratoria)*100</t>
  </si>
  <si>
    <t>Porcentaje de proyectos de OSFL y IAP y/o instituciones acadèmicas financiados</t>
  </si>
  <si>
    <t xml:space="preserve">(Número de proyectos de OSFL, IAP e instituciones acadèmicas beneficiados por el programa social/Número de proyectos inscritos por OSFL, IAP e instituciones acadèmicas al programa social)*100                                                                                                                                                                                                    </t>
  </si>
  <si>
    <t>Porcentaje de huèspedes, migrantes y sus familias que obtuvieron el apoyo econòmico para situaciones emergentes</t>
  </si>
  <si>
    <t xml:space="preserve">Componente: Gestión Social a Huéspedes, Migrantes y sus Familias </t>
  </si>
  <si>
    <t>(Número de personas beneficiadas por el com`ponente de Gestiòn Social/Número total de solicitudes para la gestiòn Social)*100</t>
  </si>
  <si>
    <t xml:space="preserve">Variación porcentual de atenciones vía telefónica </t>
  </si>
  <si>
    <t xml:space="preserve">Componente: Información y Orientación vía telefónica a la población migrante </t>
  </si>
  <si>
    <t xml:space="preserve">(Número de atenciones vía telefónica en T/Número de atenciones vía telefónica en T-1) </t>
  </si>
  <si>
    <t>Atenciones Telefonicas</t>
  </si>
  <si>
    <t xml:space="preserve">Porcentaje de proyectos productivos de grupos de migrantes y familiares beneficiados </t>
  </si>
  <si>
    <t xml:space="preserve">Componente: Proyectos Productivos para Migrantes y Familiares </t>
  </si>
  <si>
    <t>(Número de proyectos productivos de personas huéspedes y migrantes beneficiados/Número de proyectos productivos de personas huéspedes y migrantes inscritos)*100</t>
  </si>
  <si>
    <t>Proyectos</t>
  </si>
  <si>
    <t>Porcentaje de instiuciones pùblicas y privadas en las que se realiza difusiòn                                                                                                                                                                                                                    Porcentaje de canalizaciones a diferentes instituciones del Gobierno de la Ciudad de Mèxico y OSC                                                                                                                                                                                                                                    Porcentaje de personas satisfechas con el servicio brindado</t>
  </si>
  <si>
    <t>1) Realizar difusiòn de los programas de la DAHMyF en instancias pùblicas y privadas.                                                                                                                                                                                       2) Canalizar a personas Migrantes, Huéspedes y sus Familias a diferentes instituciones del Gobierno de la Ciudad de Mèxico, OSC, y otras instituciones que ofrecen servicios diversos.                                                                                                                                                                                                                                                                                                                                                  3) Implementar encuensta de satisfacción a los beneficiarios.</t>
  </si>
  <si>
    <t xml:space="preserve">(Nùmero de instituciones con difusiòn de los programas en T/Nùmero de instituciones con difusiòn de los programas en T-1)                                                                                                                                                                                                                                                                               (Nùmero de personas canalizadas a diferentes organizaciones y dependencias/Nùmero de canalizaciones concluidas)                                                                                                                                                                                                     (Nùmero de personas satisfechas con le servicio(s) recibido(s)/Nùmero de personas atendidas) </t>
  </si>
  <si>
    <t xml:space="preserve">PROGRAMA PRESUPUESTARIO O FONDO DEL RAMO GENERAL 33: PROGRAMA DE EQUIDAD PARA LA MUJER RURAL, INDÍGENA, HUÉSPED Y MIGRANTE, COMPONENTE IMPULSO A LA MUJER HUÉSPED Y MIGRANTE  </t>
  </si>
  <si>
    <t>Nombre del Indicador
(5)</t>
  </si>
  <si>
    <t>Objetivo
(6)</t>
  </si>
  <si>
    <t>Nivel del Objetivo
(7)</t>
  </si>
  <si>
    <t>Tipo de Indicador
(8)</t>
  </si>
  <si>
    <t>Método de Cálculo
(9)</t>
  </si>
  <si>
    <t>Dimensión a Medir
(10)</t>
  </si>
  <si>
    <t>Frecuencia de Medición
(11)</t>
  </si>
  <si>
    <t>Unidad de Medida
(12)</t>
  </si>
  <si>
    <t>Línea Base
(13)</t>
  </si>
  <si>
    <t>Meta Programada al Periodo 
(14)</t>
  </si>
  <si>
    <t>Meta Alcanzada al Periodo
(15)</t>
  </si>
  <si>
    <t>Tasa de Variación de Proyectos productivos de mujeres migrantes y sus familias financiados</t>
  </si>
  <si>
    <t>Lograr la disminución de la brecha de desigualdad a través de proyectos productivos impulsados por mujeres huéspedes, migrantes y sus familias en situación de vulnerabilidad</t>
  </si>
  <si>
    <t>Estrategico</t>
  </si>
  <si>
    <t>(Número de Proyectos Productivos para mujeres financiados en T/Número de Proyectos Productivos para mujeres financiados en T-1)</t>
  </si>
  <si>
    <t>Porcentaje de proyectos productivos impulsados por grupos de mujeres huéspedes, migrantes y sus familias beneficiados</t>
  </si>
  <si>
    <t>Las mujeres huéspedes, migrantes sus familias que habitan y/o transitan en la Ciudad de México desarrollan proyectos productivos.</t>
  </si>
  <si>
    <t>(Número de proyectos Productivos beneficiados/Número de Proyectos Productivos ingresados)*100</t>
  </si>
  <si>
    <t>Porcentaje de Proyectos Productivos de mujeres autorizados</t>
  </si>
  <si>
    <t>Apoyo para la implementación de proyectos productivos para mujeres huéspedes, migrantes y sus familias que habitan y/o transitan en la Ciudad de México (Impulso a la Mujer Huésped y Migrante)</t>
  </si>
  <si>
    <t>(Total de proyectos Productivos de mujeres recibidos/Total de Proyectos Productivos de mujeres autorizados)*100</t>
  </si>
  <si>
    <t>Porcentaje de proyectos de organizaciones sin fines de lucro</t>
  </si>
  <si>
    <t>Apoyos para organizaciones sin fines de lucro (Impulso a la Mujer Huésped y Migrante)</t>
  </si>
  <si>
    <t>(Número total de proyectos de OSC financiados/Número total de proyectos de OSC ingresados)*100</t>
  </si>
  <si>
    <t>Porcentaje de Proyectos Productivos aprobados</t>
  </si>
  <si>
    <t>2.Recepcionar y aprobar las solicitudes de los proyectos productivos</t>
  </si>
  <si>
    <t>(Total de proyectos Productivos de mujeres ingresados a la ventanilla no.6/Total de Proyectos Productivos de mujeres aprobados)*100</t>
  </si>
  <si>
    <t>Porcentaje de proyectos productivos operando</t>
  </si>
  <si>
    <t>3. Implementar un mecanismo de seguimiento a los proyectos productivos.</t>
  </si>
  <si>
    <t>(Número de proyectos productivos aprobados/número de proyectos productivos que continúan operando)</t>
  </si>
  <si>
    <t>Porcentaje de personas satisfechas</t>
  </si>
  <si>
    <t>4.Aplicar encuesta de satisfacción a las beneficiarias</t>
  </si>
  <si>
    <t>(Total de personas atendidas/Total de personas satisfechas con el servicio(s) recibido(s))*100</t>
  </si>
  <si>
    <t>13</t>
  </si>
  <si>
    <t>FONDO, CONVENIO, SUBSIDIO O PARTICIPACIÓN: CONVENIO DE COORDINACIÓN PARA EL DESARROLLO RURAL SUSTENTABLE CON LA SECRETARÍA DE AGRICULTURA, GANADERÍA, DESARROLLO RURAL, PESCA Y ALIMENTACIÓN (SAGARPA)  2018</t>
  </si>
  <si>
    <t>9</t>
  </si>
  <si>
    <t>Acciones Realizadas:    En el periodo se aperturo ventanilla para la recepción de solicitudes para la participación en programa Equidad para la Mujer Rural, Indígena, Huésped y Migrante, Actividad Institucional Impulso a la Mujer Huésped y Migrante del 12 al 22 de febrero, para apoyos de Proyectos Productivos; se registraron 68 solicitudes, asimismo; se aperturo ventanilla  para la recepción de solicitudes para el apoyo a las personas Huéspedes, migrantes y sus famli9as, a través de organizaciones sin fines de lucro, se registraron 7 solicitudes. Será hasta el segundo trimestre cuando se publiquen los resultados de solciitudes aprobadas.</t>
  </si>
  <si>
    <t>Acciones Realizadas:   Se brindó asesoría para trámites de doble nacionalidad y aportille de actas. Se realizaron 53 canalizaciones a  albergues temporales con apoyo de organizaciones sin fines de lucro, 22 canalizaciones a hospitales de la Secretaría de Salud y 97 para la obtención del Seguro de Desempleo ante la Secretaría del Trabajo y Fomento al Empleo de la Ciudad de México. En el Aeropuerto de la Ciudad de México a través del Procedimiento de Repatriación al interior de México (PRIM) del Instituto Nacional de Migración, se brindó información y asesoria a 541 personas. En el trimestre ingresaron 40 solicitudes para apoyos en situaciones emergentes.</t>
  </si>
  <si>
    <t xml:space="preserve">Acciones Realizadas: No se realizaron acciones para el presente periodo </t>
  </si>
  <si>
    <t>Objetivo: Contribuir a disminuir el número de personas con carencia por acceso a la alimentaciónen la Ciudad de México, a través de la entrega de transferencias monetarias e insumos en especie para promover la producción de alimentos a pequeña escala encaminados al autoconsumo y comercialización de excedentes, con lo que se contribuye a cumplir con la Ley de Huertos Urbanos en la Ciudad de México.</t>
  </si>
  <si>
    <t>Acciones Realizadas:  Se promovieron acciones de formación, difusión, monitoreo y seguimiento de las Actividades Operativas del programa.
*Elaboración de las Reglas de Operación 2018 del Programa Agricultura Sustentable a Pequeña Escala.
*Elaboración y modificación de formatos para ingresar al programa Agricultura Sustentable a Pequeña Escala. 
*Elaboración de bitácoras de trabajo y mecanismos de atención a los beneficiarios del programa Agricultura Sustentable a Pequeña Escala.
*Acciones de difusión del programa Agricultura Sustentable a Pequeña Escala.
*Apertura de las 5 ventanillas para la recepción de documentos. 
*Apoyo y acompañamiento en las acciones de asesoría a los solicitantes y beneficiarios en los tramites y procedimientos del programa social.
Entre otras acciones se brindó:
*Atención ciudadana al público en general. 
*Integración de los expedientes. 
*Preparación de las sesiones informativas para los ciudadanos inscritos previamente para ser beneficiarios.</t>
  </si>
  <si>
    <t xml:space="preserve"> Objetivo: Proporcionar ayudas para que instancias gubernamentales federales especializadas realicen proyectos enfocados en la sanidad e inocuidad agropecuaria en la Ciudad de México.</t>
  </si>
  <si>
    <t xml:space="preserve">Acciones Realizadas: No se realizaron acciones para el periodo de reporte
</t>
  </si>
  <si>
    <t>Objetivo:Proporcionar ayudas para que instancias gubernamentales federales especializadas realicen proyectos enfocados en la sanidad e inocuidad agropecuaria en la Ciudad de México.</t>
  </si>
  <si>
    <t>Objetivo:   Realizar acciones para la creación de información y/o estadística detallada de las personas productoras, las actividades agrícolas, pecuarias y acuícolas y las unidades de producción en la zona rural de la Ciudad de México</t>
  </si>
  <si>
    <t>Objetivo:  Promover y Fomentar la comercialización de productos rurales, alimentarios y artesanales a través de apoyos para los procesos mercadológicos</t>
  </si>
  <si>
    <t xml:space="preserve">Acciones Realizadas:  Se proporcionaron ayudas para personas que realizaron actividades de monitoreo, difusión y seguimiento de las actividades operativas del programa Desarrollo Agropecuario y Rural. </t>
  </si>
  <si>
    <t>Objetivo:    • Promover la producción y comercialización agropecuaria y artesanal, a través de Ferias, Expos y Eventos principalmente de productos tradicionales; Realizar acciones de formación, difusión, monitoreo y seguimiento a las actividades operativas del Programa.</t>
  </si>
  <si>
    <t>Acciones Realizadas:  
Se proporcionaron ayudas para 8 personas que realizaron actividades de monitoreo, difusión y seguimiento de las actividades operativas del programa; 7 ayudas para la realización de ferias tradicionales tales como la del Mole, la del Olivo y Amaranto, del elote, chinampería, de productos agroalimentarios.</t>
  </si>
  <si>
    <t>Objetivo: Apoyar mediante ayudas económicas, servicios, eventos, capacitaciones o talleres a personas mayores de edad que habitan en alguno de los 62 pueblos originarios o 36 núcleos agrarios con tierra de la zona rural de la Ciudad de México, para el fortalecimiento del turismo alternativo y patrimonial en la región, promoviendo el aprovechamiento sustentable de sus recursos naturales y expresiones culturales.</t>
  </si>
  <si>
    <t xml:space="preserve">Acciones Realizadas con Gasto Corriente: *Se realizaron acciones de seguimiento a 35 proyectos beneficiados en el ejercicio fiscal 2017 del Programa, 17 de ellos representados por mujeres y 18 por hombres.                                                                                                                                                                                                                                                                   *Se realizó una plática informativa para la difusión de las Reglas de Operación del Programa correspondientes al ejercicio fiscal 2018, a la cual asistieron 55 personas, 36 hombres y 19 mujeres. 
*Se brindó asesoría a 18 personas interesadas en ingresar solicitud de apoyo al Programa en su ejercicio fiscal 2018, de los cuales  13 fueron  hombres y  5 mujeres. Durante las asesorías se aclararon dudas  sobre la elaboración de proyectos turísticos en los rubros de mejoramiento de infraestructura y equipamiento; fomento del turismo social; comercialización y eventos y estrategias de difusión.
*Se brindó acompañamiento a las 7 personas beneficiarios, 2 mujeres y 5 hombres, de la actividad "Profesionalización" en la modalidad "Plan de capacitación y consultoría para la implementación del distintivo M" impulsada en el ejercicio fiscal 2017.
*Se promovió la participación de 25 personas prestadoras de servicios turísticos y empresas  en la 2da Feria Consume Local CDMX 2018 que se llevó a cabo del 14 al 20 de marzo en la Plaza de la Constitución.                                                                                                                                                                                                    *Como parte del proceso de instrumentación del Programa Social en su ejercicio fiscal 2018, del 16 al 23 de marzo se recibieron 32 solicitudes de apoyo en la ventanilla del Programa, de las cuales 26 corresponden a la actividad de “Mejoramiento de infraestructura y equipamiento”; 3 a la actividad de “Comercialización”; 2 al “Fomento del turismo social” y 1 a la actividad de “Eventos y estrategias de difusión”.                                   
*Actividades de formación, difusión y monitoreo del programa social.            </t>
  </si>
  <si>
    <t xml:space="preserve">Objetivo:  Favorecer la implementación de acciones para aumentar el consumo local y la gastronomía tradicional en las 16 delegaciones, con productos agroalimentarios cultivados y transformados en la Ciudad de México. </t>
  </si>
  <si>
    <t>Acciones Realizadas: No se realizaron acciones para el presente periodo</t>
  </si>
  <si>
    <t>Acciones Realizadas:   No se realizaron acciones para el presente trimestre</t>
  </si>
  <si>
    <t>PROGRAMA PRESUPUESTARIO O FONDO DEL RAMO GENERAL 33: PROGRAMA DE CULTURA ALIMENTARIA, ARTESANAL, VINCULACIÓN COMERCIAL Y FOMENTO DE LA INTERCULTURALIDAD Y RURALIDAD</t>
  </si>
  <si>
    <t>Promedio de personas productoras participantes en las actividades realizadas</t>
  </si>
  <si>
    <t>Contribuir a impulsar una estrategia agroalimentaria vinculando la producción con el consumo para ofrecer alimentos sanos e inocuos</t>
  </si>
  <si>
    <t>(Número de personas productoras participantes*Número de actividades realizadas)</t>
  </si>
  <si>
    <t>Trimestral</t>
  </si>
  <si>
    <t>N/A</t>
  </si>
  <si>
    <t>Ferias y/o eventos de consume local realizados</t>
  </si>
  <si>
    <t>Coadyuvar a la venta y realización de las mercancías comercializadas por los productores rurales de la CDMX</t>
  </si>
  <si>
    <t>(Número total de visitantes/ Número total de ferias y eventos realizados)</t>
  </si>
  <si>
    <t>Solicitudes de ayudas aprobadas</t>
  </si>
  <si>
    <t>Dar seguimiento a las actividades operativas del programa</t>
  </si>
  <si>
    <t>(número de solicitudes de ayuda apoyadas/Número de solicitudes de ayuda recibidas)*100</t>
  </si>
  <si>
    <t>N/D</t>
  </si>
  <si>
    <r>
      <t xml:space="preserve">  UNIDAD RESPONSABLE DEL GASTO</t>
    </r>
    <r>
      <rPr>
        <sz val="9"/>
        <rFont val="Arial"/>
        <family val="2"/>
      </rPr>
      <t>:    35C001   SECRETARÍA DE DESARROLLO RURAL Y EQUIDAD PARA LAS COMUNIDADES</t>
    </r>
  </si>
  <si>
    <t xml:space="preserve"> PERIODO:   ENERO - MARZO  2018</t>
  </si>
  <si>
    <r>
      <t>Denominación del Fideicomiso</t>
    </r>
    <r>
      <rPr>
        <sz val="9"/>
        <rFont val="Arial"/>
        <family val="2"/>
      </rPr>
      <t xml:space="preserve">: </t>
    </r>
  </si>
  <si>
    <t>Fondo de Fomento Agropecuario del Distrito Federal</t>
  </si>
  <si>
    <r>
      <t>Fecha de su constitución</t>
    </r>
    <r>
      <rPr>
        <sz val="9"/>
        <rFont val="Arial"/>
        <family val="2"/>
      </rPr>
      <t xml:space="preserve">: </t>
    </r>
  </si>
  <si>
    <t>10 de mayo de 1996</t>
  </si>
  <si>
    <r>
      <t>Fideicomitente</t>
    </r>
    <r>
      <rPr>
        <sz val="9"/>
        <rFont val="Arial"/>
        <family val="2"/>
      </rPr>
      <t>:</t>
    </r>
  </si>
  <si>
    <t>Gobierno de la Ciudad de México</t>
  </si>
  <si>
    <r>
      <t>Fideicomisario</t>
    </r>
    <r>
      <rPr>
        <sz val="9"/>
        <rFont val="Arial"/>
        <family val="2"/>
      </rPr>
      <t xml:space="preserve">: </t>
    </r>
  </si>
  <si>
    <t>Personas o grupos del medio rural o aquellos que determine el Comité Técnico como beneficiarios de los programas en concurrencia con la SEDEREC con la SAGARPA y la CONAGUA y que cumplan con los requisitos de las Reglas de Operación.</t>
  </si>
  <si>
    <r>
      <t>Fiduciario</t>
    </r>
    <r>
      <rPr>
        <sz val="9"/>
        <rFont val="Arial"/>
        <family val="2"/>
      </rPr>
      <t xml:space="preserve">: </t>
    </r>
  </si>
  <si>
    <t>CI Banco, S.A. IBM FIDEICOMISO CIB/601 o la Institución Fiduciaria que determine el Comité Técnico</t>
  </si>
  <si>
    <r>
      <t>Objeto de su constitución</t>
    </r>
    <r>
      <rPr>
        <sz val="9"/>
        <rFont val="Arial"/>
        <family val="2"/>
      </rPr>
      <t>:</t>
    </r>
  </si>
  <si>
    <t>Establecer los mecanismos operativos y téminos generales que regirán el otorgamiento de los apoyos con recursos en concurrencia Secretaría de Agricultura, Ganadería, Desarrollo Rural, Pesca y Alimentación (SAGARPA-GDF); Comisión Nacional Agua (CNA- GDF),  previstos en el Convenio de Coordinación para el Desarrollo Rural Sustentable y de los programas hidroagricolas y la administración e inversión establecidos en el Convenio de sustitución fiduciaria.</t>
  </si>
  <si>
    <r>
      <t>Modificaciones al objeto de su constitución</t>
    </r>
    <r>
      <rPr>
        <sz val="9"/>
        <rFont val="Arial"/>
        <family val="2"/>
      </rPr>
      <t xml:space="preserve">: </t>
    </r>
  </si>
  <si>
    <t>Convenio Modificatorio al Contrato del Fideicomiso Irrevocable de Administración e Inversión de fecha 31 de julio de 2012</t>
  </si>
  <si>
    <r>
      <t>Objeto actual</t>
    </r>
    <r>
      <rPr>
        <sz val="9"/>
        <rFont val="Arial"/>
        <family val="2"/>
      </rPr>
      <t xml:space="preserve">: </t>
    </r>
  </si>
  <si>
    <t>Es finalidad del presente fideicomiso, apoyar a todas y cada una de las personas fisicas o morales dedicadas a las labores productivas del sector rural y que previamente sean designadas por el Comité Técnico del Fideicomiso.</t>
  </si>
  <si>
    <r>
      <t>Disponibilidad de Recursos al Finalizar el Trimestre Anterior</t>
    </r>
    <r>
      <rPr>
        <sz val="9"/>
        <rFont val="Arial"/>
        <family val="2"/>
      </rPr>
      <t xml:space="preserve">: </t>
    </r>
  </si>
  <si>
    <r>
      <t>Disponibilidad de Recursos al Finalizar el Trimestre de Referencia</t>
    </r>
    <r>
      <rPr>
        <sz val="9"/>
        <rFont val="Arial"/>
        <family val="2"/>
      </rPr>
      <t>:</t>
    </r>
  </si>
  <si>
    <r>
      <t>Variación de la Disponibilidad</t>
    </r>
    <r>
      <rPr>
        <sz val="9"/>
        <rFont val="Arial"/>
        <family val="2"/>
      </rPr>
      <t xml:space="preserve">: </t>
    </r>
  </si>
  <si>
    <r>
      <t>Activo</t>
    </r>
    <r>
      <rPr>
        <sz val="9"/>
        <rFont val="Arial"/>
        <family val="2"/>
      </rPr>
      <t>:</t>
    </r>
  </si>
  <si>
    <r>
      <t>Pasivo</t>
    </r>
    <r>
      <rPr>
        <sz val="9"/>
        <rFont val="Arial"/>
        <family val="2"/>
      </rPr>
      <t xml:space="preserve">: </t>
    </r>
  </si>
  <si>
    <r>
      <t>Capital</t>
    </r>
    <r>
      <rPr>
        <sz val="9"/>
        <rFont val="Arial"/>
        <family val="2"/>
      </rPr>
      <t>:</t>
    </r>
  </si>
  <si>
    <t>N D</t>
  </si>
  <si>
    <r>
      <t>Naturaleza del Gasto</t>
    </r>
    <r>
      <rPr>
        <sz val="9"/>
        <rFont val="Arial"/>
        <family val="2"/>
      </rPr>
      <t>:</t>
    </r>
  </si>
  <si>
    <r>
      <t>Destino del Gasto</t>
    </r>
    <r>
      <rPr>
        <sz val="9"/>
        <rFont val="Arial"/>
        <family val="2"/>
      </rPr>
      <t xml:space="preserve">: </t>
    </r>
  </si>
  <si>
    <t>Monto Ejercido:</t>
  </si>
  <si>
    <t>Corriente</t>
  </si>
  <si>
    <t>Apoyar a todas y cada una de las personas físicas o morales dedicadas a las labores productivas del Sector Rural</t>
  </si>
  <si>
    <t>*La información fue cargada conforme al ultimo Estado Financiero disponible que fue del mes de enero de 2018.</t>
  </si>
</sst>
</file>

<file path=xl/styles.xml><?xml version="1.0" encoding="utf-8"?>
<styleSheet xmlns="http://schemas.openxmlformats.org/spreadsheetml/2006/main">
  <numFmts count="10">
    <numFmt numFmtId="44" formatCode="_-&quot;$&quot;* #,##0.00_-;\-&quot;$&quot;* #,##0.00_-;_-&quot;$&quot;* &quot;-&quot;??_-;_-@_-"/>
    <numFmt numFmtId="43" formatCode="_-* #,##0.00_-;\-* #,##0.00_-;_-* &quot;-&quot;??_-;_-@_-"/>
    <numFmt numFmtId="164" formatCode="_-* #,##0.0_-;\-* #,##0.0_-;_-* &quot;-&quot;??_-;_-@_-"/>
    <numFmt numFmtId="165" formatCode="_-* #,##0_-;\-* #,##0_-;_-* &quot;-&quot;??_-;_-@_-"/>
    <numFmt numFmtId="166" formatCode="#,##0[$€];[Red]\-#,##0[$€]"/>
    <numFmt numFmtId="167" formatCode="_-* #,##0.00\ _P_t_s_-;\-* #,##0.00\ _P_t_s_-;_-* &quot;-&quot;??\ _P_t_s_-;_-@_-"/>
    <numFmt numFmtId="168" formatCode="#,##0.0_ ;[Red]\-#,##0.0\ "/>
    <numFmt numFmtId="169" formatCode="#,##0.0_);[Black]\(#,##0.0\)"/>
    <numFmt numFmtId="170" formatCode="\(0\)"/>
    <numFmt numFmtId="171" formatCode="#,##0_ ;[Red]\-#,##0\ "/>
  </numFmts>
  <fonts count="76">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0"/>
      <name val="Arial"/>
      <family val="2"/>
    </font>
    <font>
      <sz val="11"/>
      <color indexed="8"/>
      <name val="Calibri"/>
      <family val="2"/>
    </font>
    <font>
      <sz val="10"/>
      <name val="Gotham Rounded Book"/>
      <family val="3"/>
    </font>
    <font>
      <b/>
      <sz val="12"/>
      <name val="Gotham Rounded Book"/>
      <family val="3"/>
    </font>
    <font>
      <b/>
      <sz val="10"/>
      <name val="Gotham Rounded Book"/>
      <family val="3"/>
    </font>
    <font>
      <b/>
      <sz val="9"/>
      <name val="Gotham Rounded Book"/>
      <family val="3"/>
    </font>
    <font>
      <sz val="9"/>
      <name val="Gotham Rounded Book"/>
      <family val="3"/>
    </font>
    <font>
      <b/>
      <sz val="8"/>
      <name val="Gotham Rounded Book"/>
      <family val="3"/>
    </font>
    <font>
      <b/>
      <sz val="7"/>
      <name val="Gotham Rounded Book"/>
      <family val="3"/>
    </font>
    <font>
      <sz val="8"/>
      <name val="Gotham Rounded Book"/>
      <family val="3"/>
    </font>
    <font>
      <b/>
      <vertAlign val="superscript"/>
      <sz val="8"/>
      <name val="Gotham Rounded Book"/>
      <family val="3"/>
    </font>
    <font>
      <b/>
      <vertAlign val="superscript"/>
      <sz val="9"/>
      <name val="Gotham Rounded Book"/>
      <family val="3"/>
    </font>
    <font>
      <sz val="11"/>
      <name val="Gotham Rounded Book"/>
      <family val="3"/>
    </font>
    <font>
      <sz val="7"/>
      <name val="Gotham Rounded Book"/>
      <family val="3"/>
    </font>
    <font>
      <b/>
      <sz val="22"/>
      <name val="Gotham Rounded Book"/>
      <family val="3"/>
    </font>
    <font>
      <sz val="12"/>
      <name val="Gotham Rounded Book"/>
      <family val="3"/>
    </font>
    <font>
      <b/>
      <sz val="11"/>
      <name val="Gotham Rounded Book"/>
      <family val="3"/>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sz val="12"/>
      <name val="Lucida Sans"/>
      <family val="2"/>
    </font>
    <font>
      <sz val="12"/>
      <name val="Arial"/>
      <family val="2"/>
    </font>
    <font>
      <sz val="10"/>
      <color rgb="FF000000"/>
      <name val="Times New Roman"/>
      <family val="1"/>
    </font>
    <font>
      <b/>
      <sz val="8"/>
      <color theme="1"/>
      <name val="Gotham Rounded Book"/>
      <family val="3"/>
    </font>
    <font>
      <sz val="5"/>
      <name val="Gotham Rounded Book"/>
      <family val="3"/>
    </font>
    <font>
      <sz val="8"/>
      <color theme="1"/>
      <name val="Gotham Rounded Book"/>
      <family val="3"/>
    </font>
    <font>
      <b/>
      <sz val="8"/>
      <name val="Arial"/>
      <family val="2"/>
    </font>
    <font>
      <sz val="8"/>
      <name val="Arial"/>
      <family val="2"/>
    </font>
    <font>
      <b/>
      <sz val="11"/>
      <color theme="1"/>
      <name val="Gotham Rounded Book"/>
      <family val="3"/>
    </font>
    <font>
      <sz val="11"/>
      <color theme="1"/>
      <name val="Gotham Rounded Book"/>
      <family val="3"/>
    </font>
    <font>
      <b/>
      <sz val="10"/>
      <color rgb="FF000000"/>
      <name val="Gotham Rounded Book"/>
      <family val="3"/>
    </font>
    <font>
      <sz val="8"/>
      <color rgb="FF000000"/>
      <name val="Gotham Rounded Book"/>
      <family val="3"/>
    </font>
    <font>
      <b/>
      <sz val="12"/>
      <color theme="1"/>
      <name val="Gotham Rounded Book"/>
      <family val="3"/>
    </font>
    <font>
      <sz val="10"/>
      <name val="Calibri"/>
      <family val="2"/>
      <scheme val="minor"/>
    </font>
    <font>
      <sz val="10"/>
      <name val="Arial"/>
      <family val="2"/>
    </font>
    <font>
      <sz val="8"/>
      <name val="Gotham Rounded Book"/>
    </font>
    <font>
      <b/>
      <sz val="8"/>
      <name val="Gotham Rounded Book"/>
    </font>
    <font>
      <b/>
      <sz val="9"/>
      <name val="Gotham Rounded Book"/>
    </font>
    <font>
      <b/>
      <sz val="9"/>
      <name val="Gotham round"/>
    </font>
    <font>
      <b/>
      <sz val="9"/>
      <name val="Calibri"/>
      <family val="2"/>
      <scheme val="minor"/>
    </font>
    <font>
      <sz val="9"/>
      <name val="Gotham Rounded Book"/>
    </font>
    <font>
      <b/>
      <sz val="10"/>
      <name val="Gotham Rounded Book"/>
    </font>
    <font>
      <sz val="10"/>
      <name val="Gotham Rounded Book"/>
    </font>
    <font>
      <b/>
      <sz val="12"/>
      <name val="Gotham Rounded Book"/>
    </font>
    <font>
      <b/>
      <sz val="24"/>
      <name val="Gotham Rounded Book"/>
      <family val="3"/>
    </font>
    <font>
      <sz val="24"/>
      <name val="Gotham Rounded Book"/>
      <family val="3"/>
    </font>
    <font>
      <b/>
      <sz val="14"/>
      <name val="Gotham Rounded Book"/>
      <family val="3"/>
    </font>
    <font>
      <b/>
      <vertAlign val="superscript"/>
      <sz val="14"/>
      <name val="Gotham Rounded Book"/>
      <family val="3"/>
    </font>
    <font>
      <sz val="14"/>
      <name val="Gotham Rounded Book"/>
      <family val="3"/>
    </font>
    <font>
      <b/>
      <sz val="11"/>
      <name val="Gotham Rounded Book"/>
    </font>
    <font>
      <sz val="11"/>
      <name val="Gotham Rounded Book"/>
    </font>
    <font>
      <b/>
      <sz val="9"/>
      <name val="Arial"/>
      <family val="2"/>
    </font>
    <font>
      <sz val="9"/>
      <name val="Arial"/>
      <family val="2"/>
    </font>
    <font>
      <b/>
      <sz val="9.5"/>
      <name val="Arial"/>
      <family val="2"/>
    </font>
  </fonts>
  <fills count="37">
    <fill>
      <patternFill patternType="none"/>
    </fill>
    <fill>
      <patternFill patternType="gray125"/>
    </fill>
    <fill>
      <patternFill patternType="solid">
        <fgColor rgb="FFD2D3D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
      <patternFill patternType="solid">
        <fgColor theme="0"/>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s>
  <cellStyleXfs count="120">
    <xf numFmtId="0" fontId="0" fillId="0" borderId="0"/>
    <xf numFmtId="43" fontId="4"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43" fontId="24" fillId="0" borderId="0" applyFont="0" applyFill="0" applyBorder="0" applyAlignment="0" applyProtection="0"/>
    <xf numFmtId="0" fontId="6" fillId="0" borderId="0"/>
    <xf numFmtId="0" fontId="5" fillId="0" borderId="0"/>
    <xf numFmtId="0" fontId="5" fillId="0" borderId="0"/>
    <xf numFmtId="0" fontId="24" fillId="0" borderId="0"/>
    <xf numFmtId="0" fontId="5" fillId="0" borderId="0"/>
    <xf numFmtId="0" fontId="24" fillId="0" borderId="0"/>
    <xf numFmtId="0" fontId="4" fillId="0" borderId="0"/>
    <xf numFmtId="0" fontId="4" fillId="0" borderId="0"/>
    <xf numFmtId="9" fontId="8" fillId="0" borderId="0" applyFont="0" applyFill="0" applyBorder="0" applyAlignment="0" applyProtection="0"/>
    <xf numFmtId="9" fontId="8" fillId="0" borderId="0" applyFont="0" applyFill="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3" fillId="31" borderId="0" applyNumberFormat="0" applyBorder="0" applyAlignment="0" applyProtection="0"/>
    <xf numFmtId="0" fontId="3" fillId="12" borderId="0" applyNumberFormat="0" applyBorder="0" applyAlignment="0" applyProtection="0"/>
    <xf numFmtId="0" fontId="3" fillId="12" borderId="0" applyNumberFormat="0" applyBorder="0" applyAlignment="0" applyProtection="0"/>
    <xf numFmtId="0" fontId="3" fillId="16" borderId="0" applyNumberFormat="0" applyBorder="0" applyAlignment="0" applyProtection="0"/>
    <xf numFmtId="0" fontId="3" fillId="16" borderId="0" applyNumberFormat="0" applyBorder="0" applyAlignment="0" applyProtection="0"/>
    <xf numFmtId="0" fontId="3" fillId="20" borderId="0" applyNumberFormat="0" applyBorder="0" applyAlignment="0" applyProtection="0"/>
    <xf numFmtId="0" fontId="3" fillId="24" borderId="0" applyNumberFormat="0" applyBorder="0" applyAlignment="0" applyProtection="0"/>
    <xf numFmtId="0" fontId="3" fillId="24" borderId="0" applyNumberFormat="0" applyBorder="0" applyAlignment="0" applyProtection="0"/>
    <xf numFmtId="0" fontId="3" fillId="28" borderId="0" applyNumberFormat="0" applyBorder="0" applyAlignment="0" applyProtection="0"/>
    <xf numFmtId="0" fontId="3" fillId="28" borderId="0" applyNumberFormat="0" applyBorder="0" applyAlignment="0" applyProtection="0"/>
    <xf numFmtId="0" fontId="3" fillId="32" borderId="0" applyNumberFormat="0" applyBorder="0" applyAlignment="0" applyProtection="0"/>
    <xf numFmtId="0" fontId="3" fillId="32" borderId="0" applyNumberFormat="0" applyBorder="0" applyAlignment="0" applyProtection="0"/>
    <xf numFmtId="0" fontId="40" fillId="13" borderId="0" applyNumberFormat="0" applyBorder="0" applyAlignment="0" applyProtection="0"/>
    <xf numFmtId="0" fontId="40" fillId="17" borderId="0" applyNumberFormat="0" applyBorder="0" applyAlignment="0" applyProtection="0"/>
    <xf numFmtId="0" fontId="40" fillId="21" borderId="0" applyNumberFormat="0" applyBorder="0" applyAlignment="0" applyProtection="0"/>
    <xf numFmtId="0" fontId="40" fillId="25" borderId="0" applyNumberFormat="0" applyBorder="0" applyAlignment="0" applyProtection="0"/>
    <xf numFmtId="0" fontId="40" fillId="29" borderId="0" applyNumberFormat="0" applyBorder="0" applyAlignment="0" applyProtection="0"/>
    <xf numFmtId="0" fontId="40" fillId="33" borderId="0" applyNumberFormat="0" applyBorder="0" applyAlignment="0" applyProtection="0"/>
    <xf numFmtId="0" fontId="29" fillId="3" borderId="0" applyNumberFormat="0" applyBorder="0" applyAlignment="0" applyProtection="0"/>
    <xf numFmtId="0" fontId="34" fillId="7" borderId="19" applyNumberFormat="0" applyAlignment="0" applyProtection="0"/>
    <xf numFmtId="0" fontId="36" fillId="8" borderId="22" applyNumberFormat="0" applyAlignment="0" applyProtection="0"/>
    <xf numFmtId="0" fontId="35" fillId="0" borderId="21" applyNumberFormat="0" applyFill="0" applyAlignment="0" applyProtection="0"/>
    <xf numFmtId="0" fontId="28" fillId="0" borderId="0" applyNumberFormat="0" applyFill="0" applyBorder="0" applyAlignment="0" applyProtection="0"/>
    <xf numFmtId="0" fontId="40" fillId="10" borderId="0" applyNumberFormat="0" applyBorder="0" applyAlignment="0" applyProtection="0"/>
    <xf numFmtId="0" fontId="40" fillId="14" borderId="0" applyNumberFormat="0" applyBorder="0" applyAlignment="0" applyProtection="0"/>
    <xf numFmtId="0" fontId="40" fillId="18" borderId="0" applyNumberFormat="0" applyBorder="0" applyAlignment="0" applyProtection="0"/>
    <xf numFmtId="0" fontId="40" fillId="22" borderId="0" applyNumberFormat="0" applyBorder="0" applyAlignment="0" applyProtection="0"/>
    <xf numFmtId="0" fontId="40" fillId="26" borderId="0" applyNumberFormat="0" applyBorder="0" applyAlignment="0" applyProtection="0"/>
    <xf numFmtId="0" fontId="40" fillId="30" borderId="0" applyNumberFormat="0" applyBorder="0" applyAlignment="0" applyProtection="0"/>
    <xf numFmtId="0" fontId="32" fillId="6" borderId="19" applyNumberFormat="0" applyAlignment="0" applyProtection="0"/>
    <xf numFmtId="166" fontId="41" fillId="0" borderId="0" applyFont="0" applyFill="0" applyBorder="0" applyAlignment="0" applyProtection="0"/>
    <xf numFmtId="0" fontId="8" fillId="0" borderId="0"/>
    <xf numFmtId="0" fontId="30" fillId="4" borderId="0" applyNumberFormat="0" applyBorder="0" applyAlignment="0" applyProtection="0"/>
    <xf numFmtId="0" fontId="5"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167"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8" fontId="5" fillId="0" borderId="0" applyFont="0" applyFill="0" applyBorder="0" applyAlignment="0" applyProtection="0"/>
    <xf numFmtId="44" fontId="42" fillId="0" borderId="0" applyFont="0" applyFill="0" applyBorder="0" applyAlignment="0" applyProtection="0"/>
    <xf numFmtId="0" fontId="31" fillId="5" borderId="0" applyNumberFormat="0" applyBorder="0" applyAlignment="0" applyProtection="0"/>
    <xf numFmtId="0" fontId="5" fillId="0" borderId="0"/>
    <xf numFmtId="0" fontId="5"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8"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43" fillId="0" borderId="0"/>
    <xf numFmtId="0" fontId="3" fillId="0" borderId="0"/>
    <xf numFmtId="0" fontId="3" fillId="0" borderId="0"/>
    <xf numFmtId="0" fontId="5" fillId="0" borderId="0"/>
    <xf numFmtId="0" fontId="5" fillId="0" borderId="0"/>
    <xf numFmtId="0" fontId="5" fillId="0" borderId="0"/>
    <xf numFmtId="0" fontId="5" fillId="0" borderId="0"/>
    <xf numFmtId="0" fontId="3" fillId="0" borderId="0"/>
    <xf numFmtId="0" fontId="42" fillId="0" borderId="0"/>
    <xf numFmtId="0" fontId="5" fillId="0" borderId="0"/>
    <xf numFmtId="0" fontId="44" fillId="0" borderId="0"/>
    <xf numFmtId="0" fontId="3" fillId="9" borderId="23" applyNumberFormat="0" applyFont="0" applyAlignment="0" applyProtection="0"/>
    <xf numFmtId="0" fontId="8" fillId="34" borderId="23" applyNumberFormat="0" applyFont="0" applyAlignment="0" applyProtection="0"/>
    <xf numFmtId="0" fontId="33" fillId="7" borderId="20" applyNumberFormat="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26" fillId="0" borderId="16" applyNumberFormat="0" applyFill="0" applyAlignment="0" applyProtection="0"/>
    <xf numFmtId="0" fontId="27" fillId="0" borderId="17" applyNumberFormat="0" applyFill="0" applyAlignment="0" applyProtection="0"/>
    <xf numFmtId="0" fontId="28" fillId="0" borderId="18" applyNumberFormat="0" applyFill="0" applyAlignment="0" applyProtection="0"/>
    <xf numFmtId="0" fontId="25" fillId="0" borderId="0" applyNumberFormat="0" applyFill="0" applyBorder="0" applyAlignment="0" applyProtection="0"/>
    <xf numFmtId="0" fontId="39" fillId="0" borderId="24" applyNumberFormat="0" applyFill="0" applyAlignment="0" applyProtection="0"/>
    <xf numFmtId="0" fontId="2" fillId="0" borderId="0"/>
    <xf numFmtId="0" fontId="4" fillId="0" borderId="0"/>
    <xf numFmtId="0" fontId="41" fillId="0" borderId="0"/>
    <xf numFmtId="43" fontId="2" fillId="0" borderId="0" applyFont="0" applyFill="0" applyBorder="0" applyAlignment="0" applyProtection="0"/>
    <xf numFmtId="0" fontId="4" fillId="0" borderId="0"/>
    <xf numFmtId="0" fontId="1" fillId="0" borderId="0"/>
    <xf numFmtId="0" fontId="4" fillId="0" borderId="0"/>
    <xf numFmtId="43" fontId="1" fillId="0" borderId="0" applyFont="0" applyFill="0" applyBorder="0" applyAlignment="0" applyProtection="0"/>
    <xf numFmtId="43" fontId="4" fillId="0" borderId="0" applyFont="0" applyFill="0" applyBorder="0" applyAlignment="0" applyProtection="0"/>
    <xf numFmtId="0" fontId="4" fillId="0" borderId="0"/>
    <xf numFmtId="9" fontId="56" fillId="0" borderId="0" applyFont="0" applyFill="0" applyBorder="0" applyAlignment="0" applyProtection="0"/>
    <xf numFmtId="0" fontId="4" fillId="0" borderId="0"/>
    <xf numFmtId="0" fontId="4" fillId="0" borderId="0"/>
    <xf numFmtId="0" fontId="4" fillId="0" borderId="0"/>
  </cellStyleXfs>
  <cellXfs count="696">
    <xf numFmtId="0" fontId="0" fillId="0" borderId="0" xfId="0"/>
    <xf numFmtId="0" fontId="9" fillId="0" borderId="0" xfId="0" applyFont="1"/>
    <xf numFmtId="0" fontId="15" fillId="0" borderId="0" xfId="0" applyFont="1" applyAlignment="1">
      <alignment horizontal="justify"/>
    </xf>
    <xf numFmtId="0" fontId="15" fillId="0" borderId="0" xfId="0" applyFont="1"/>
    <xf numFmtId="0" fontId="14" fillId="0" borderId="1" xfId="0" applyFont="1" applyBorder="1" applyAlignment="1">
      <alignment horizontal="center" vertical="top"/>
    </xf>
    <xf numFmtId="0" fontId="16" fillId="0" borderId="1" xfId="0" applyFont="1" applyBorder="1" applyAlignment="1">
      <alignment vertical="top"/>
    </xf>
    <xf numFmtId="2" fontId="16" fillId="0" borderId="1" xfId="0" applyNumberFormat="1" applyFont="1" applyBorder="1" applyAlignment="1">
      <alignment vertical="top"/>
    </xf>
    <xf numFmtId="0" fontId="14" fillId="0" borderId="3" xfId="0" applyFont="1" applyBorder="1" applyAlignment="1">
      <alignment horizontal="center" vertical="top"/>
    </xf>
    <xf numFmtId="0" fontId="16" fillId="0" borderId="3" xfId="0" applyFont="1" applyBorder="1" applyAlignment="1">
      <alignment vertical="top"/>
    </xf>
    <xf numFmtId="0" fontId="14" fillId="0" borderId="4" xfId="0" applyFont="1" applyBorder="1" applyAlignment="1">
      <alignment horizontal="center" vertical="center" wrapText="1"/>
    </xf>
    <xf numFmtId="0" fontId="12" fillId="0" borderId="0" xfId="0" applyFont="1" applyAlignment="1">
      <alignment horizontal="left" vertical="top"/>
    </xf>
    <xf numFmtId="0" fontId="12" fillId="0" borderId="0" xfId="0" applyFont="1" applyAlignment="1">
      <alignment vertical="top"/>
    </xf>
    <xf numFmtId="0" fontId="12" fillId="0" borderId="0" xfId="0" applyFont="1" applyAlignment="1">
      <alignment horizontal="center" vertical="top"/>
    </xf>
    <xf numFmtId="0" fontId="13" fillId="0" borderId="0" xfId="0" applyFont="1" applyAlignment="1">
      <alignment horizontal="left" vertical="top" indent="9"/>
    </xf>
    <xf numFmtId="0" fontId="13" fillId="0" borderId="0" xfId="0" applyFont="1" applyAlignment="1">
      <alignment vertical="top"/>
    </xf>
    <xf numFmtId="0" fontId="13" fillId="0" borderId="0" xfId="0" applyFont="1" applyAlignment="1">
      <alignment horizontal="center" vertical="top"/>
    </xf>
    <xf numFmtId="0" fontId="10" fillId="0" borderId="0" xfId="0" applyFont="1" applyFill="1" applyBorder="1" applyAlignment="1">
      <alignment horizontal="center" vertical="center" wrapText="1"/>
    </xf>
    <xf numFmtId="0" fontId="9" fillId="0" borderId="0" xfId="0" applyFont="1" applyFill="1"/>
    <xf numFmtId="0" fontId="11" fillId="0" borderId="0" xfId="0" applyFont="1"/>
    <xf numFmtId="0" fontId="14" fillId="0" borderId="1" xfId="0" quotePrefix="1" applyFont="1" applyBorder="1" applyAlignment="1">
      <alignment horizontal="center"/>
    </xf>
    <xf numFmtId="0" fontId="9" fillId="0" borderId="1" xfId="0" applyFont="1" applyBorder="1"/>
    <xf numFmtId="0" fontId="11" fillId="0" borderId="1" xfId="0" applyFont="1" applyBorder="1" applyAlignment="1">
      <alignment horizontal="center"/>
    </xf>
    <xf numFmtId="0" fontId="9" fillId="0" borderId="3" xfId="0" applyFont="1" applyBorder="1"/>
    <xf numFmtId="0" fontId="12" fillId="0" borderId="0" xfId="0" applyFont="1"/>
    <xf numFmtId="0" fontId="14" fillId="0" borderId="0" xfId="0" applyFont="1"/>
    <xf numFmtId="0" fontId="9" fillId="0" borderId="0" xfId="12" applyFont="1" applyAlignment="1">
      <alignment wrapText="1"/>
    </xf>
    <xf numFmtId="0" fontId="9" fillId="0" borderId="0" xfId="12" applyFont="1"/>
    <xf numFmtId="0" fontId="9" fillId="0" borderId="0" xfId="13" applyFont="1" applyAlignment="1">
      <alignment wrapText="1"/>
    </xf>
    <xf numFmtId="0" fontId="9" fillId="0" borderId="0" xfId="13" applyFont="1"/>
    <xf numFmtId="0" fontId="12" fillId="0" borderId="0" xfId="12" applyFont="1" applyAlignment="1">
      <alignment horizontal="center" vertical="center" wrapText="1"/>
    </xf>
    <xf numFmtId="0" fontId="9" fillId="0" borderId="0" xfId="7" applyFont="1"/>
    <xf numFmtId="0" fontId="16" fillId="0" borderId="0" xfId="7" applyFont="1"/>
    <xf numFmtId="0" fontId="16" fillId="0" borderId="0" xfId="0" applyFont="1"/>
    <xf numFmtId="0" fontId="16" fillId="0" borderId="1" xfId="0" applyFont="1" applyBorder="1"/>
    <xf numFmtId="0" fontId="12" fillId="0" borderId="0" xfId="0" applyFont="1" applyAlignment="1">
      <alignment horizontal="right" vertical="top"/>
    </xf>
    <xf numFmtId="0" fontId="13" fillId="0" borderId="0" xfId="0" applyFont="1" applyAlignment="1">
      <alignment horizontal="right" vertical="top"/>
    </xf>
    <xf numFmtId="0" fontId="9" fillId="0" borderId="0" xfId="8" applyFont="1"/>
    <xf numFmtId="0" fontId="14" fillId="0" borderId="0" xfId="8" applyFont="1"/>
    <xf numFmtId="0" fontId="13" fillId="0" borderId="0" xfId="8" applyFont="1" applyAlignment="1">
      <alignment horizontal="left" vertical="top"/>
    </xf>
    <xf numFmtId="0" fontId="12" fillId="0" borderId="0" xfId="8" applyFont="1" applyAlignment="1">
      <alignment horizontal="left" vertical="top"/>
    </xf>
    <xf numFmtId="0" fontId="12" fillId="0" borderId="0" xfId="8" applyFont="1" applyAlignment="1">
      <alignment horizontal="center" vertical="top"/>
    </xf>
    <xf numFmtId="0" fontId="13" fillId="0" borderId="0" xfId="8" applyFont="1" applyAlignment="1">
      <alignment horizontal="left" vertical="top" indent="9"/>
    </xf>
    <xf numFmtId="0" fontId="13" fillId="0" borderId="0" xfId="8" applyFont="1" applyAlignment="1">
      <alignment horizontal="center" vertical="top"/>
    </xf>
    <xf numFmtId="0" fontId="9" fillId="0" borderId="0" xfId="6" applyFont="1"/>
    <xf numFmtId="0" fontId="13" fillId="0" borderId="0" xfId="6" applyFont="1"/>
    <xf numFmtId="0" fontId="19" fillId="0" borderId="0" xfId="6" applyFont="1"/>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1" xfId="0" quotePrefix="1" applyFont="1" applyBorder="1" applyAlignment="1">
      <alignment horizontal="center" vertical="center"/>
    </xf>
    <xf numFmtId="0" fontId="14" fillId="0" borderId="7" xfId="0" applyFont="1" applyBorder="1" applyAlignment="1">
      <alignment horizontal="center"/>
    </xf>
    <xf numFmtId="2" fontId="16" fillId="0" borderId="7" xfId="0" applyNumberFormat="1" applyFont="1" applyBorder="1"/>
    <xf numFmtId="0" fontId="16" fillId="0" borderId="7" xfId="0" applyFont="1" applyBorder="1"/>
    <xf numFmtId="0" fontId="14" fillId="0" borderId="2" xfId="0" quotePrefix="1" applyFont="1" applyBorder="1" applyAlignment="1">
      <alignment horizontal="center"/>
    </xf>
    <xf numFmtId="0" fontId="16" fillId="0" borderId="3" xfId="0" applyFont="1" applyBorder="1"/>
    <xf numFmtId="0" fontId="16" fillId="0" borderId="4" xfId="0" applyFont="1" applyBorder="1"/>
    <xf numFmtId="2" fontId="16" fillId="0" borderId="1" xfId="0" applyNumberFormat="1" applyFont="1" applyBorder="1"/>
    <xf numFmtId="0" fontId="14" fillId="0" borderId="5" xfId="0" applyFont="1" applyBorder="1" applyAlignment="1">
      <alignment horizontal="center" vertical="center" wrapText="1"/>
    </xf>
    <xf numFmtId="0" fontId="16" fillId="0" borderId="4" xfId="0" applyFont="1" applyBorder="1" applyAlignment="1">
      <alignment vertical="center"/>
    </xf>
    <xf numFmtId="0" fontId="16" fillId="0" borderId="0" xfId="0" applyFont="1" applyAlignment="1">
      <alignment vertical="center"/>
    </xf>
    <xf numFmtId="43" fontId="16" fillId="0" borderId="1" xfId="0" applyNumberFormat="1" applyFont="1" applyBorder="1" applyAlignment="1">
      <alignment vertical="center"/>
    </xf>
    <xf numFmtId="0" fontId="16" fillId="0" borderId="1" xfId="0" applyFont="1" applyBorder="1" applyAlignment="1">
      <alignment vertical="center"/>
    </xf>
    <xf numFmtId="0" fontId="14" fillId="0" borderId="1" xfId="0" applyFont="1" applyBorder="1" applyAlignment="1">
      <alignment horizontal="justify" vertical="center"/>
    </xf>
    <xf numFmtId="0" fontId="16" fillId="0" borderId="1" xfId="0" applyFont="1" applyBorder="1" applyAlignment="1">
      <alignment horizontal="justify" vertical="center"/>
    </xf>
    <xf numFmtId="2" fontId="16" fillId="0" borderId="1" xfId="0" applyNumberFormat="1" applyFont="1" applyBorder="1" applyAlignment="1">
      <alignment horizontal="justify" vertical="center"/>
    </xf>
    <xf numFmtId="0" fontId="16" fillId="0" borderId="10" xfId="0" applyFont="1" applyBorder="1" applyAlignment="1">
      <alignment horizontal="justify" vertical="center" wrapText="1"/>
    </xf>
    <xf numFmtId="0" fontId="14" fillId="0" borderId="2" xfId="0" applyFont="1" applyBorder="1" applyAlignment="1">
      <alignment horizontal="justify" vertical="center"/>
    </xf>
    <xf numFmtId="0" fontId="16" fillId="0" borderId="2" xfId="0" applyFont="1" applyBorder="1" applyAlignment="1">
      <alignment horizontal="justify" vertical="center"/>
    </xf>
    <xf numFmtId="0" fontId="16" fillId="0" borderId="9" xfId="0" applyFont="1" applyBorder="1" applyAlignment="1">
      <alignment horizontal="justify" vertical="center"/>
    </xf>
    <xf numFmtId="0" fontId="14" fillId="0" borderId="3" xfId="0" applyFont="1" applyBorder="1" applyAlignment="1">
      <alignment horizontal="justify" vertical="center"/>
    </xf>
    <xf numFmtId="0" fontId="16" fillId="0" borderId="3" xfId="0" applyFont="1" applyBorder="1" applyAlignment="1">
      <alignment horizontal="justify" vertical="center"/>
    </xf>
    <xf numFmtId="0" fontId="16" fillId="0" borderId="11" xfId="0" applyFont="1" applyBorder="1" applyAlignment="1">
      <alignment horizontal="justify" vertical="center"/>
    </xf>
    <xf numFmtId="0" fontId="14" fillId="0" borderId="12" xfId="0" applyFont="1" applyBorder="1" applyAlignment="1">
      <alignment horizontal="justify" vertical="center" wrapText="1"/>
    </xf>
    <xf numFmtId="0" fontId="16" fillId="0" borderId="4" xfId="0" applyFont="1" applyBorder="1" applyAlignment="1">
      <alignment horizontal="justify" vertical="center"/>
    </xf>
    <xf numFmtId="0" fontId="16" fillId="0" borderId="12" xfId="0" applyFont="1" applyBorder="1" applyAlignment="1">
      <alignment horizontal="justify" vertical="center"/>
    </xf>
    <xf numFmtId="2" fontId="14" fillId="0" borderId="11" xfId="0" quotePrefix="1" applyNumberFormat="1" applyFont="1" applyBorder="1" applyAlignment="1">
      <alignment horizontal="center" vertical="center"/>
    </xf>
    <xf numFmtId="0" fontId="16" fillId="0" borderId="2" xfId="0" applyFont="1" applyBorder="1"/>
    <xf numFmtId="0" fontId="14" fillId="0" borderId="3" xfId="0" applyFont="1" applyBorder="1" applyAlignment="1">
      <alignment horizontal="center" vertical="center"/>
    </xf>
    <xf numFmtId="0" fontId="16" fillId="0" borderId="11" xfId="0" applyFont="1" applyBorder="1" applyAlignment="1">
      <alignment vertical="center"/>
    </xf>
    <xf numFmtId="0" fontId="14" fillId="0" borderId="4" xfId="0" applyFont="1" applyBorder="1" applyAlignment="1">
      <alignment horizontal="justify" vertical="center"/>
    </xf>
    <xf numFmtId="165" fontId="14" fillId="0" borderId="1" xfId="1" applyNumberFormat="1" applyFont="1" applyBorder="1" applyAlignment="1">
      <alignment horizontal="center" vertical="center"/>
    </xf>
    <xf numFmtId="165" fontId="16" fillId="0" borderId="1" xfId="1" applyNumberFormat="1" applyFont="1" applyBorder="1" applyAlignment="1">
      <alignment vertical="center"/>
    </xf>
    <xf numFmtId="164" fontId="16" fillId="0" borderId="1" xfId="1" applyNumberFormat="1" applyFont="1" applyBorder="1" applyAlignment="1">
      <alignment vertical="center"/>
    </xf>
    <xf numFmtId="165" fontId="16" fillId="0" borderId="3" xfId="1" applyNumberFormat="1" applyFont="1" applyBorder="1" applyAlignment="1">
      <alignment vertical="center"/>
    </xf>
    <xf numFmtId="0" fontId="16" fillId="0" borderId="10" xfId="0" applyFont="1" applyBorder="1" applyAlignment="1">
      <alignment horizontal="justify" vertical="top"/>
    </xf>
    <xf numFmtId="0" fontId="16" fillId="0" borderId="12" xfId="0" applyFont="1" applyBorder="1" applyAlignment="1">
      <alignment horizontal="justify" vertical="top"/>
    </xf>
    <xf numFmtId="0" fontId="14" fillId="0" borderId="0" xfId="0" applyFont="1" applyBorder="1" applyAlignment="1">
      <alignment horizontal="center" vertical="center"/>
    </xf>
    <xf numFmtId="2" fontId="16" fillId="0" borderId="3" xfId="0" applyNumberFormat="1" applyFont="1" applyBorder="1" applyAlignment="1">
      <alignment vertical="top"/>
    </xf>
    <xf numFmtId="0" fontId="14" fillId="0" borderId="6" xfId="0" applyFont="1" applyBorder="1" applyAlignment="1">
      <alignment horizontal="center" vertical="center"/>
    </xf>
    <xf numFmtId="0" fontId="16" fillId="0" borderId="11" xfId="0" applyFont="1" applyBorder="1" applyAlignment="1">
      <alignment horizontal="justify" vertical="top"/>
    </xf>
    <xf numFmtId="0" fontId="16" fillId="0" borderId="0" xfId="0" applyFont="1" applyBorder="1" applyAlignment="1">
      <alignment horizontal="justify" vertical="center" wrapText="1"/>
    </xf>
    <xf numFmtId="0" fontId="16" fillId="0" borderId="13" xfId="0" applyFont="1" applyBorder="1" applyAlignment="1">
      <alignment horizontal="justify" vertical="center"/>
    </xf>
    <xf numFmtId="0" fontId="16" fillId="0" borderId="6" xfId="0" applyFont="1" applyBorder="1" applyAlignment="1">
      <alignment horizontal="justify" vertical="center"/>
    </xf>
    <xf numFmtId="0" fontId="16" fillId="0" borderId="0" xfId="0" applyFont="1" applyBorder="1" applyAlignment="1">
      <alignment horizontal="justify" vertical="center"/>
    </xf>
    <xf numFmtId="0" fontId="16" fillId="0" borderId="7" xfId="0" applyFont="1" applyBorder="1" applyAlignment="1">
      <alignment horizontal="justify" vertical="center"/>
    </xf>
    <xf numFmtId="0" fontId="14" fillId="0" borderId="0" xfId="0" quotePrefix="1" applyFont="1" applyBorder="1" applyAlignment="1">
      <alignment horizontal="center" vertical="center"/>
    </xf>
    <xf numFmtId="0" fontId="16" fillId="0" borderId="0" xfId="0" applyFont="1" applyAlignment="1">
      <alignment horizontal="justify" vertical="center"/>
    </xf>
    <xf numFmtId="0" fontId="20" fillId="0" borderId="0" xfId="8" applyFont="1" applyFill="1" applyAlignment="1">
      <alignment horizontal="left" vertical="top"/>
    </xf>
    <xf numFmtId="0" fontId="9" fillId="0" borderId="0" xfId="0" applyFont="1" applyBorder="1"/>
    <xf numFmtId="0" fontId="12" fillId="0" borderId="0" xfId="0" applyFont="1" applyBorder="1" applyAlignment="1">
      <alignment vertical="center"/>
    </xf>
    <xf numFmtId="0" fontId="14" fillId="0" borderId="4" xfId="0" applyFont="1" applyBorder="1" applyAlignment="1">
      <alignment horizontal="justify"/>
    </xf>
    <xf numFmtId="0" fontId="14" fillId="0" borderId="2" xfId="8" applyFont="1" applyBorder="1" applyAlignment="1">
      <alignment horizontal="center" vertical="center"/>
    </xf>
    <xf numFmtId="0" fontId="14" fillId="0" borderId="1" xfId="8" applyFont="1" applyBorder="1" applyAlignment="1">
      <alignment horizontal="center" vertical="center"/>
    </xf>
    <xf numFmtId="0" fontId="14" fillId="0" borderId="1" xfId="8" quotePrefix="1" applyFont="1" applyBorder="1" applyAlignment="1">
      <alignment horizontal="center" vertical="center"/>
    </xf>
    <xf numFmtId="0" fontId="16" fillId="0" borderId="0" xfId="8" applyFont="1" applyAlignment="1">
      <alignment vertical="center"/>
    </xf>
    <xf numFmtId="0" fontId="14" fillId="0" borderId="1" xfId="8" quotePrefix="1" applyFont="1" applyFill="1" applyBorder="1" applyAlignment="1">
      <alignment horizontal="center" vertical="center"/>
    </xf>
    <xf numFmtId="0" fontId="16" fillId="0" borderId="1" xfId="8" applyFont="1" applyBorder="1" applyAlignment="1">
      <alignment vertical="center"/>
    </xf>
    <xf numFmtId="165" fontId="14" fillId="0" borderId="1" xfId="2" applyNumberFormat="1" applyFont="1" applyBorder="1" applyAlignment="1">
      <alignment horizontal="center" vertical="center"/>
    </xf>
    <xf numFmtId="165" fontId="16" fillId="0" borderId="1" xfId="2" applyNumberFormat="1" applyFont="1" applyBorder="1" applyAlignment="1">
      <alignment vertical="center"/>
    </xf>
    <xf numFmtId="43" fontId="16" fillId="0" borderId="1" xfId="2" applyFont="1" applyBorder="1" applyAlignment="1">
      <alignment vertical="center"/>
    </xf>
    <xf numFmtId="164" fontId="14" fillId="0" borderId="1" xfId="2" applyNumberFormat="1" applyFont="1" applyFill="1" applyBorder="1" applyAlignment="1">
      <alignment horizontal="center" vertical="center"/>
    </xf>
    <xf numFmtId="43" fontId="14" fillId="0" borderId="1" xfId="2" applyFont="1" applyFill="1" applyBorder="1" applyAlignment="1">
      <alignment horizontal="center" vertical="center"/>
    </xf>
    <xf numFmtId="43" fontId="16" fillId="0" borderId="1" xfId="2" applyFont="1" applyFill="1" applyBorder="1" applyAlignment="1">
      <alignment vertical="center"/>
    </xf>
    <xf numFmtId="0" fontId="16" fillId="0" borderId="3" xfId="8" applyFont="1" applyBorder="1" applyAlignment="1">
      <alignment vertical="center"/>
    </xf>
    <xf numFmtId="165" fontId="16" fillId="0" borderId="3" xfId="2" applyNumberFormat="1" applyFont="1" applyBorder="1" applyAlignment="1">
      <alignment vertical="center"/>
    </xf>
    <xf numFmtId="43" fontId="16" fillId="0" borderId="3" xfId="2" applyFont="1" applyBorder="1" applyAlignment="1">
      <alignment vertical="center"/>
    </xf>
    <xf numFmtId="0" fontId="14" fillId="0" borderId="4" xfId="0" applyFont="1" applyBorder="1" applyAlignment="1">
      <alignment horizontal="center" vertical="center"/>
    </xf>
    <xf numFmtId="0" fontId="21" fillId="0" borderId="0" xfId="0" applyFont="1" applyAlignment="1">
      <alignment vertical="center"/>
    </xf>
    <xf numFmtId="0" fontId="22" fillId="0" borderId="0" xfId="0" applyFont="1"/>
    <xf numFmtId="0" fontId="10" fillId="0" borderId="0" xfId="0" applyFont="1" applyBorder="1" applyAlignment="1">
      <alignment vertical="center"/>
    </xf>
    <xf numFmtId="0" fontId="14" fillId="0" borderId="4" xfId="12" applyFont="1" applyBorder="1" applyAlignment="1">
      <alignment horizontal="justify" vertical="center" wrapText="1"/>
    </xf>
    <xf numFmtId="0" fontId="16" fillId="0" borderId="4" xfId="12" applyFont="1" applyBorder="1" applyAlignment="1">
      <alignment horizontal="justify" vertical="center"/>
    </xf>
    <xf numFmtId="0" fontId="14" fillId="0" borderId="4" xfId="12" applyFont="1" applyBorder="1" applyAlignment="1">
      <alignment horizontal="center" vertical="center" wrapText="1"/>
    </xf>
    <xf numFmtId="0" fontId="14" fillId="0" borderId="3" xfId="0" applyFont="1" applyBorder="1" applyAlignment="1">
      <alignment horizontal="center" wrapText="1"/>
    </xf>
    <xf numFmtId="0" fontId="14" fillId="0" borderId="3" xfId="0" quotePrefix="1" applyFont="1" applyBorder="1" applyAlignment="1">
      <alignment horizontal="center"/>
    </xf>
    <xf numFmtId="0" fontId="16" fillId="0" borderId="4" xfId="0" applyFont="1" applyBorder="1" applyAlignment="1">
      <alignment vertical="top"/>
    </xf>
    <xf numFmtId="2" fontId="16" fillId="0" borderId="4" xfId="0" applyNumberFormat="1" applyFont="1" applyBorder="1" applyAlignment="1">
      <alignment vertical="top"/>
    </xf>
    <xf numFmtId="0" fontId="14" fillId="0" borderId="7" xfId="0" applyFont="1" applyBorder="1" applyAlignment="1">
      <alignment horizontal="center" vertical="center"/>
    </xf>
    <xf numFmtId="0" fontId="14" fillId="0" borderId="1" xfId="0" applyFont="1" applyBorder="1" applyAlignment="1">
      <alignment horizontal="center" vertical="center" wrapText="1"/>
    </xf>
    <xf numFmtId="0" fontId="14" fillId="0" borderId="3" xfId="0" applyFont="1" applyBorder="1" applyAlignment="1">
      <alignment horizontal="center" vertical="center" wrapText="1"/>
    </xf>
    <xf numFmtId="0" fontId="14" fillId="2" borderId="2" xfId="0" applyFont="1" applyFill="1" applyBorder="1" applyAlignment="1">
      <alignment horizontal="centerContinuous" vertical="center"/>
    </xf>
    <xf numFmtId="0" fontId="14" fillId="2" borderId="4" xfId="0" applyFont="1" applyFill="1" applyBorder="1" applyAlignment="1">
      <alignment horizontal="center" wrapText="1"/>
    </xf>
    <xf numFmtId="0" fontId="14" fillId="2" borderId="4" xfId="0" applyFont="1" applyFill="1" applyBorder="1" applyAlignment="1">
      <alignment horizontal="center" vertical="center" wrapText="1"/>
    </xf>
    <xf numFmtId="0" fontId="14" fillId="2" borderId="13" xfId="0" applyFont="1" applyFill="1" applyBorder="1" applyAlignment="1">
      <alignment horizontal="centerContinuous" vertical="center" wrapText="1"/>
    </xf>
    <xf numFmtId="0" fontId="14" fillId="2" borderId="12" xfId="0" applyFont="1" applyFill="1" applyBorder="1" applyAlignment="1">
      <alignment horizontal="centerContinuous" vertical="center" wrapText="1"/>
    </xf>
    <xf numFmtId="0" fontId="14" fillId="2" borderId="5" xfId="0" applyFont="1" applyFill="1" applyBorder="1" applyAlignment="1">
      <alignment horizontal="centerContinuous" vertical="center" wrapText="1"/>
    </xf>
    <xf numFmtId="0" fontId="14" fillId="2" borderId="2" xfId="0" applyFont="1" applyFill="1" applyBorder="1" applyAlignment="1">
      <alignment horizontal="justify" vertical="center" wrapText="1"/>
    </xf>
    <xf numFmtId="0" fontId="14" fillId="2" borderId="3" xfId="0" applyFont="1" applyFill="1" applyBorder="1" applyAlignment="1">
      <alignment horizontal="justify" vertical="center" wrapText="1"/>
    </xf>
    <xf numFmtId="0" fontId="14" fillId="2" borderId="1"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12" applyFont="1" applyFill="1" applyBorder="1" applyAlignment="1">
      <alignment horizontal="center" vertical="center" wrapText="1"/>
    </xf>
    <xf numFmtId="0" fontId="14" fillId="2" borderId="7" xfId="12" applyFont="1" applyFill="1" applyBorder="1" applyAlignment="1">
      <alignment horizontal="center" vertical="center" wrapText="1"/>
    </xf>
    <xf numFmtId="0" fontId="9" fillId="0" borderId="0" xfId="0" applyFont="1" applyAlignment="1">
      <alignment horizontal="center"/>
    </xf>
    <xf numFmtId="0" fontId="13" fillId="0" borderId="15" xfId="0" applyFont="1" applyBorder="1" applyAlignment="1">
      <alignment horizontal="center" vertical="top"/>
    </xf>
    <xf numFmtId="0" fontId="13" fillId="0" borderId="0" xfId="0" applyFont="1" applyBorder="1" applyAlignment="1">
      <alignment horizontal="center" vertical="top"/>
    </xf>
    <xf numFmtId="0" fontId="13" fillId="0" borderId="10" xfId="0" applyFont="1" applyBorder="1" applyAlignment="1">
      <alignment horizontal="center" vertical="top"/>
    </xf>
    <xf numFmtId="49" fontId="12" fillId="2" borderId="4" xfId="0" applyNumberFormat="1" applyFont="1" applyFill="1" applyBorder="1" applyAlignment="1">
      <alignment horizontal="center" vertical="top" wrapText="1"/>
    </xf>
    <xf numFmtId="0" fontId="16" fillId="0" borderId="0" xfId="0" applyFont="1" applyAlignment="1">
      <alignment horizontal="left" vertical="top"/>
    </xf>
    <xf numFmtId="0" fontId="11" fillId="0" borderId="0" xfId="0" applyFont="1" applyAlignment="1">
      <alignment horizontal="right"/>
    </xf>
    <xf numFmtId="0" fontId="10" fillId="0" borderId="7" xfId="0" applyFont="1" applyFill="1" applyBorder="1" applyAlignment="1">
      <alignment horizontal="center" vertical="center" wrapText="1"/>
    </xf>
    <xf numFmtId="0" fontId="9" fillId="0" borderId="0" xfId="6" applyFont="1" applyBorder="1"/>
    <xf numFmtId="0" fontId="13" fillId="0" borderId="0" xfId="6" applyFont="1" applyBorder="1"/>
    <xf numFmtId="0" fontId="46" fillId="0" borderId="0" xfId="107" applyFont="1" applyBorder="1" applyAlignment="1">
      <alignment vertical="center"/>
    </xf>
    <xf numFmtId="0" fontId="16" fillId="0" borderId="0" xfId="107" applyFont="1" applyBorder="1" applyAlignment="1">
      <alignment vertical="center"/>
    </xf>
    <xf numFmtId="49" fontId="14" fillId="0" borderId="0" xfId="107" applyNumberFormat="1" applyFont="1" applyFill="1" applyBorder="1" applyAlignment="1">
      <alignment horizontal="center" vertical="center"/>
    </xf>
    <xf numFmtId="0" fontId="14" fillId="0" borderId="0" xfId="107" applyFont="1" applyBorder="1" applyAlignment="1">
      <alignment vertical="center"/>
    </xf>
    <xf numFmtId="0" fontId="13" fillId="2" borderId="0" xfId="107" applyFont="1" applyFill="1" applyBorder="1" applyAlignment="1">
      <alignment horizontal="centerContinuous"/>
    </xf>
    <xf numFmtId="0" fontId="13" fillId="2" borderId="0" xfId="107" applyFont="1" applyFill="1" applyBorder="1" applyAlignment="1">
      <alignment horizontal="centerContinuous" vertical="center"/>
    </xf>
    <xf numFmtId="0" fontId="13" fillId="2" borderId="0" xfId="107" applyFont="1" applyFill="1" applyBorder="1" applyAlignment="1">
      <alignment horizontal="center" vertical="center"/>
    </xf>
    <xf numFmtId="0" fontId="47" fillId="0" borderId="0" xfId="106" applyFont="1" applyFill="1" applyBorder="1" applyAlignment="1" applyProtection="1">
      <alignment horizontal="left" vertical="center"/>
      <protection locked="0"/>
    </xf>
    <xf numFmtId="0" fontId="14" fillId="35" borderId="0" xfId="108" applyFont="1" applyFill="1" applyBorder="1" applyAlignment="1">
      <alignment vertical="center"/>
    </xf>
    <xf numFmtId="0" fontId="13" fillId="0" borderId="0" xfId="107" applyFont="1" applyBorder="1" applyAlignment="1">
      <alignment horizontal="centerContinuous" vertical="center"/>
    </xf>
    <xf numFmtId="43" fontId="48" fillId="0" borderId="0" xfId="109" applyFont="1" applyBorder="1" applyAlignment="1">
      <alignment horizontal="center" vertical="center"/>
    </xf>
    <xf numFmtId="43" fontId="16" fillId="0" borderId="0" xfId="109" applyFont="1" applyBorder="1" applyAlignment="1">
      <alignment horizontal="center" vertical="center"/>
    </xf>
    <xf numFmtId="43" fontId="14" fillId="0" borderId="0" xfId="109" applyFont="1" applyBorder="1" applyAlignment="1">
      <alignment horizontal="center" vertical="center"/>
    </xf>
    <xf numFmtId="0" fontId="12" fillId="0" borderId="28" xfId="107" applyFont="1" applyBorder="1" applyAlignment="1">
      <alignment horizontal="centerContinuous" vertical="center"/>
    </xf>
    <xf numFmtId="0" fontId="13" fillId="0" borderId="29" xfId="107" applyFont="1" applyBorder="1" applyAlignment="1">
      <alignment horizontal="centerContinuous" vertical="center"/>
    </xf>
    <xf numFmtId="0" fontId="46" fillId="0" borderId="28" xfId="107" applyFont="1" applyBorder="1" applyAlignment="1">
      <alignment vertical="center"/>
    </xf>
    <xf numFmtId="49" fontId="14" fillId="0" borderId="29" xfId="107" applyNumberFormat="1" applyFont="1" applyFill="1" applyBorder="1" applyAlignment="1">
      <alignment horizontal="center" vertical="center"/>
    </xf>
    <xf numFmtId="0" fontId="14" fillId="0" borderId="28" xfId="107" applyFont="1" applyBorder="1" applyAlignment="1">
      <alignment vertical="center"/>
    </xf>
    <xf numFmtId="0" fontId="45" fillId="0" borderId="28" xfId="106" applyFont="1" applyFill="1" applyBorder="1" applyAlignment="1" applyProtection="1">
      <alignment horizontal="left" vertical="center" indent="1"/>
      <protection locked="0"/>
    </xf>
    <xf numFmtId="0" fontId="16" fillId="0" borderId="28" xfId="107" applyFont="1" applyBorder="1" applyAlignment="1">
      <alignment horizontal="left" vertical="center" indent="2"/>
    </xf>
    <xf numFmtId="0" fontId="45" fillId="0" borderId="28" xfId="106" applyFont="1" applyFill="1" applyBorder="1" applyAlignment="1" applyProtection="1">
      <alignment horizontal="left" vertical="center" wrapText="1" indent="1"/>
      <protection locked="0"/>
    </xf>
    <xf numFmtId="0" fontId="16" fillId="35" borderId="30" xfId="108" applyFont="1" applyFill="1" applyBorder="1" applyAlignment="1">
      <alignment vertical="center"/>
    </xf>
    <xf numFmtId="0" fontId="16" fillId="35" borderId="31" xfId="108" applyFont="1" applyFill="1" applyBorder="1" applyAlignment="1">
      <alignment vertical="center"/>
    </xf>
    <xf numFmtId="43" fontId="16" fillId="0" borderId="31" xfId="109" applyFont="1" applyBorder="1" applyAlignment="1">
      <alignment horizontal="center" vertical="center"/>
    </xf>
    <xf numFmtId="43" fontId="16" fillId="0" borderId="32" xfId="109" applyFont="1" applyBorder="1" applyAlignment="1">
      <alignment horizontal="center" vertical="center"/>
    </xf>
    <xf numFmtId="0" fontId="9" fillId="0" borderId="15" xfId="6" applyFont="1" applyBorder="1"/>
    <xf numFmtId="0" fontId="9" fillId="0" borderId="10" xfId="6" applyFont="1" applyBorder="1"/>
    <xf numFmtId="0" fontId="12" fillId="0" borderId="15" xfId="6" applyFont="1" applyBorder="1" applyAlignment="1">
      <alignment vertical="center"/>
    </xf>
    <xf numFmtId="169" fontId="48" fillId="0" borderId="0" xfId="109" applyNumberFormat="1" applyFont="1" applyBorder="1" applyAlignment="1">
      <alignment horizontal="center" vertical="center"/>
    </xf>
    <xf numFmtId="169" fontId="49" fillId="0" borderId="0" xfId="109" applyNumberFormat="1" applyFont="1" applyBorder="1" applyAlignment="1">
      <alignment horizontal="center" vertical="center"/>
    </xf>
    <xf numFmtId="169" fontId="48" fillId="0" borderId="29" xfId="109" applyNumberFormat="1" applyFont="1" applyBorder="1" applyAlignment="1">
      <alignment horizontal="center" vertical="center"/>
    </xf>
    <xf numFmtId="169" fontId="49" fillId="0" borderId="29" xfId="109" applyNumberFormat="1" applyFont="1" applyBorder="1" applyAlignment="1">
      <alignment horizontal="center" vertical="center"/>
    </xf>
    <xf numFmtId="0" fontId="12" fillId="2" borderId="0" xfId="8" applyFont="1" applyFill="1" applyBorder="1" applyAlignment="1">
      <alignment horizontal="centerContinuous" vertical="center" wrapText="1"/>
    </xf>
    <xf numFmtId="0" fontId="12" fillId="2" borderId="4" xfId="8" applyFont="1" applyFill="1" applyBorder="1" applyAlignment="1">
      <alignment horizontal="center" vertical="center" wrapText="1"/>
    </xf>
    <xf numFmtId="0" fontId="12" fillId="2" borderId="3" xfId="8" applyFont="1" applyFill="1" applyBorder="1" applyAlignment="1">
      <alignment horizontal="center" vertical="center" wrapText="1"/>
    </xf>
    <xf numFmtId="0" fontId="51" fillId="35" borderId="0" xfId="111" applyFont="1" applyFill="1" applyBorder="1" applyAlignment="1">
      <alignment vertical="center"/>
    </xf>
    <xf numFmtId="0" fontId="50" fillId="0" borderId="7" xfId="111" applyFont="1" applyFill="1" applyBorder="1" applyAlignment="1">
      <alignment horizontal="justify" vertical="center"/>
    </xf>
    <xf numFmtId="0" fontId="51" fillId="35" borderId="0" xfId="111" applyFont="1" applyFill="1" applyBorder="1"/>
    <xf numFmtId="0" fontId="11" fillId="2" borderId="12" xfId="112" applyFont="1" applyFill="1" applyBorder="1" applyAlignment="1">
      <alignment horizontal="center" vertical="center" wrapText="1"/>
    </xf>
    <xf numFmtId="0" fontId="11" fillId="2" borderId="5" xfId="112" applyFont="1" applyFill="1" applyBorder="1" applyAlignment="1">
      <alignment horizontal="center" vertical="center" wrapText="1"/>
    </xf>
    <xf numFmtId="0" fontId="12" fillId="0" borderId="4" xfId="112" quotePrefix="1" applyFont="1" applyBorder="1" applyAlignment="1">
      <alignment horizontal="center" vertical="center" wrapText="1"/>
    </xf>
    <xf numFmtId="0" fontId="12" fillId="0" borderId="12" xfId="112" quotePrefix="1" applyFont="1" applyBorder="1" applyAlignment="1">
      <alignment horizontal="center" vertical="center" wrapText="1"/>
    </xf>
    <xf numFmtId="0" fontId="53" fillId="35" borderId="4" xfId="111" applyFont="1" applyFill="1" applyBorder="1" applyAlignment="1">
      <alignment horizontal="justify" vertical="center" wrapText="1"/>
    </xf>
    <xf numFmtId="43" fontId="53" fillId="35" borderId="12" xfId="113" applyFont="1" applyFill="1" applyBorder="1" applyAlignment="1">
      <alignment horizontal="justify" vertical="center" wrapText="1"/>
    </xf>
    <xf numFmtId="43" fontId="53" fillId="35" borderId="4" xfId="113" applyFont="1" applyFill="1" applyBorder="1" applyAlignment="1">
      <alignment horizontal="justify" vertical="center" wrapText="1"/>
    </xf>
    <xf numFmtId="0" fontId="12" fillId="2" borderId="4" xfId="12" applyFont="1" applyFill="1" applyBorder="1" applyAlignment="1">
      <alignment horizontal="center" vertical="center" wrapText="1"/>
    </xf>
    <xf numFmtId="0" fontId="12" fillId="2" borderId="7" xfId="12" applyFont="1" applyFill="1" applyBorder="1" applyAlignment="1">
      <alignment horizontal="center" vertical="center" wrapText="1"/>
    </xf>
    <xf numFmtId="0" fontId="14" fillId="0" borderId="1" xfId="110" quotePrefix="1" applyFont="1" applyBorder="1" applyAlignment="1">
      <alignment horizontal="center" vertical="center"/>
    </xf>
    <xf numFmtId="0" fontId="4" fillId="0" borderId="0" xfId="110"/>
    <xf numFmtId="0" fontId="55" fillId="0" borderId="0" xfId="12" applyFont="1" applyAlignment="1">
      <alignment wrapText="1"/>
    </xf>
    <xf numFmtId="0" fontId="55" fillId="0" borderId="0" xfId="12" applyFont="1"/>
    <xf numFmtId="0" fontId="9" fillId="0" borderId="0" xfId="110" applyFont="1"/>
    <xf numFmtId="0" fontId="11" fillId="0" borderId="0" xfId="110" applyFont="1"/>
    <xf numFmtId="0" fontId="11" fillId="0" borderId="0" xfId="110" applyFont="1" applyBorder="1" applyAlignment="1">
      <alignment horizontal="center"/>
    </xf>
    <xf numFmtId="0" fontId="11" fillId="0" borderId="0" xfId="110" applyFont="1" applyBorder="1" applyAlignment="1"/>
    <xf numFmtId="0" fontId="11" fillId="0" borderId="0" xfId="110" applyFont="1" applyBorder="1" applyAlignment="1">
      <alignment horizontal="left"/>
    </xf>
    <xf numFmtId="0" fontId="11" fillId="0" borderId="0" xfId="110" applyFont="1" applyAlignment="1">
      <alignment horizontal="right"/>
    </xf>
    <xf numFmtId="0" fontId="11" fillId="0" borderId="0" xfId="110" applyFont="1" applyBorder="1"/>
    <xf numFmtId="0" fontId="15" fillId="0" borderId="0" xfId="110" applyFont="1"/>
    <xf numFmtId="0" fontId="11" fillId="0" borderId="0" xfId="110" applyFont="1" applyAlignment="1"/>
    <xf numFmtId="0" fontId="20" fillId="0" borderId="0" xfId="110" applyFont="1" applyAlignment="1">
      <alignment horizontal="left"/>
    </xf>
    <xf numFmtId="43" fontId="13" fillId="0" borderId="3" xfId="114" applyFont="1" applyBorder="1"/>
    <xf numFmtId="165" fontId="13" fillId="0" borderId="3" xfId="114" applyNumberFormat="1" applyFont="1" applyBorder="1"/>
    <xf numFmtId="0" fontId="13" fillId="0" borderId="3" xfId="110" applyFont="1" applyBorder="1"/>
    <xf numFmtId="43" fontId="13" fillId="0" borderId="1" xfId="114" applyFont="1" applyBorder="1"/>
    <xf numFmtId="165" fontId="13" fillId="0" borderId="1" xfId="114" applyNumberFormat="1" applyFont="1" applyBorder="1"/>
    <xf numFmtId="0" fontId="13" fillId="0" borderId="1" xfId="110" applyFont="1" applyBorder="1"/>
    <xf numFmtId="0" fontId="12" fillId="0" borderId="1" xfId="110" applyFont="1" applyBorder="1" applyAlignment="1">
      <alignment horizontal="center"/>
    </xf>
    <xf numFmtId="170" fontId="14" fillId="0" borderId="1" xfId="110" quotePrefix="1" applyNumberFormat="1" applyFont="1" applyBorder="1" applyAlignment="1">
      <alignment horizontal="center"/>
    </xf>
    <xf numFmtId="0" fontId="9" fillId="0" borderId="1" xfId="110" applyFont="1" applyBorder="1"/>
    <xf numFmtId="0" fontId="14" fillId="0" borderId="1" xfId="110" quotePrefix="1" applyFont="1" applyBorder="1" applyAlignment="1">
      <alignment horizontal="center"/>
    </xf>
    <xf numFmtId="0" fontId="14" fillId="0" borderId="1" xfId="110" applyFont="1" applyBorder="1" applyAlignment="1">
      <alignment horizontal="center"/>
    </xf>
    <xf numFmtId="164" fontId="13" fillId="0" borderId="1" xfId="114" applyNumberFormat="1" applyFont="1" applyBorder="1"/>
    <xf numFmtId="165" fontId="11" fillId="0" borderId="1" xfId="114" applyNumberFormat="1" applyFont="1" applyBorder="1" applyAlignment="1">
      <alignment horizontal="center"/>
    </xf>
    <xf numFmtId="0" fontId="11" fillId="0" borderId="1" xfId="110" applyFont="1" applyBorder="1" applyAlignment="1">
      <alignment horizontal="center"/>
    </xf>
    <xf numFmtId="0" fontId="16" fillId="0" borderId="1" xfId="110" applyFont="1" applyBorder="1"/>
    <xf numFmtId="0" fontId="14" fillId="2" borderId="4" xfId="110" applyFont="1" applyFill="1" applyBorder="1" applyAlignment="1">
      <alignment horizontal="center" vertical="center" wrapText="1"/>
    </xf>
    <xf numFmtId="0" fontId="14" fillId="2" borderId="3" xfId="110" applyFont="1" applyFill="1" applyBorder="1" applyAlignment="1">
      <alignment horizontal="center" vertical="center" wrapText="1"/>
    </xf>
    <xf numFmtId="0" fontId="12" fillId="2" borderId="15" xfId="115" applyFont="1" applyFill="1" applyBorder="1" applyAlignment="1">
      <alignment horizontal="justify" vertical="center" wrapText="1"/>
    </xf>
    <xf numFmtId="0" fontId="12" fillId="2" borderId="0" xfId="115" applyFont="1" applyFill="1" applyBorder="1" applyAlignment="1">
      <alignment horizontal="justify" vertical="center" wrapText="1"/>
    </xf>
    <xf numFmtId="0" fontId="12" fillId="2" borderId="10" xfId="115" applyFont="1" applyFill="1" applyBorder="1" applyAlignment="1">
      <alignment horizontal="justify" vertical="center" wrapText="1"/>
    </xf>
    <xf numFmtId="0" fontId="10" fillId="0" borderId="6" xfId="0" applyFont="1" applyFill="1" applyBorder="1" applyAlignment="1">
      <alignment horizontal="center" vertical="center" wrapText="1"/>
    </xf>
    <xf numFmtId="0" fontId="12" fillId="0" borderId="15" xfId="0" applyFont="1" applyBorder="1" applyAlignment="1">
      <alignment vertical="top"/>
    </xf>
    <xf numFmtId="0" fontId="12" fillId="0" borderId="0" xfId="0" applyFont="1" applyBorder="1" applyAlignment="1">
      <alignment vertical="top"/>
    </xf>
    <xf numFmtId="0" fontId="12" fillId="0" borderId="10" xfId="0" applyFont="1" applyBorder="1" applyAlignment="1">
      <alignment vertical="top"/>
    </xf>
    <xf numFmtId="43" fontId="16" fillId="0" borderId="1" xfId="1" applyFont="1" applyBorder="1" applyAlignment="1">
      <alignment vertical="top"/>
    </xf>
    <xf numFmtId="43" fontId="16" fillId="0" borderId="2" xfId="1" applyFont="1" applyBorder="1" applyAlignment="1">
      <alignment vertical="top"/>
    </xf>
    <xf numFmtId="9" fontId="9" fillId="0" borderId="0" xfId="116" applyFont="1"/>
    <xf numFmtId="9" fontId="12" fillId="2" borderId="0" xfId="116" applyFont="1" applyFill="1" applyBorder="1" applyAlignment="1">
      <alignment horizontal="centerContinuous" vertical="center" wrapText="1"/>
    </xf>
    <xf numFmtId="9" fontId="12" fillId="2" borderId="3" xfId="116" applyFont="1" applyFill="1" applyBorder="1" applyAlignment="1">
      <alignment horizontal="center" vertical="center" wrapText="1"/>
    </xf>
    <xf numFmtId="9" fontId="14" fillId="0" borderId="1" xfId="116" quotePrefix="1" applyFont="1" applyBorder="1" applyAlignment="1">
      <alignment horizontal="center" vertical="center"/>
    </xf>
    <xf numFmtId="9" fontId="14" fillId="0" borderId="1" xfId="116" applyFont="1" applyBorder="1" applyAlignment="1">
      <alignment horizontal="center" vertical="center"/>
    </xf>
    <xf numFmtId="9" fontId="16" fillId="0" borderId="1" xfId="116" applyFont="1" applyBorder="1" applyAlignment="1">
      <alignment vertical="center"/>
    </xf>
    <xf numFmtId="9" fontId="14" fillId="0" borderId="1" xfId="116" quotePrefix="1" applyFont="1" applyFill="1" applyBorder="1" applyAlignment="1">
      <alignment horizontal="center" vertical="center"/>
    </xf>
    <xf numFmtId="9" fontId="16" fillId="0" borderId="3" xfId="116" applyFont="1" applyBorder="1" applyAlignment="1">
      <alignment vertical="center"/>
    </xf>
    <xf numFmtId="43" fontId="14" fillId="0" borderId="1" xfId="1" quotePrefix="1" applyFont="1" applyBorder="1" applyAlignment="1">
      <alignment horizontal="center" vertical="center"/>
    </xf>
    <xf numFmtId="43" fontId="16" fillId="0" borderId="3" xfId="1" applyFont="1" applyBorder="1" applyAlignment="1">
      <alignment vertical="top"/>
    </xf>
    <xf numFmtId="43" fontId="16" fillId="0" borderId="1" xfId="0" applyNumberFormat="1" applyFont="1" applyBorder="1" applyAlignment="1">
      <alignment vertical="top"/>
    </xf>
    <xf numFmtId="43" fontId="59" fillId="0" borderId="1" xfId="0" quotePrefix="1" applyNumberFormat="1" applyFont="1" applyBorder="1" applyAlignment="1">
      <alignment horizontal="center"/>
    </xf>
    <xf numFmtId="43" fontId="59" fillId="0" borderId="4" xfId="0" applyNumberFormat="1" applyFont="1" applyBorder="1" applyAlignment="1">
      <alignment vertical="center"/>
    </xf>
    <xf numFmtId="43" fontId="16" fillId="0" borderId="2" xfId="0" applyNumberFormat="1" applyFont="1" applyBorder="1" applyAlignment="1">
      <alignment vertical="top"/>
    </xf>
    <xf numFmtId="0" fontId="11" fillId="0" borderId="2" xfId="0" applyFont="1" applyBorder="1" applyAlignment="1">
      <alignment vertical="center"/>
    </xf>
    <xf numFmtId="0" fontId="14" fillId="0" borderId="2" xfId="0" quotePrefix="1" applyFont="1" applyBorder="1" applyAlignment="1">
      <alignment vertical="center"/>
    </xf>
    <xf numFmtId="1" fontId="60" fillId="35" borderId="1" xfId="0" quotePrefix="1" applyNumberFormat="1" applyFont="1" applyFill="1" applyBorder="1" applyAlignment="1">
      <alignment vertical="center" wrapText="1"/>
    </xf>
    <xf numFmtId="1" fontId="61" fillId="35" borderId="1" xfId="0" quotePrefix="1" applyNumberFormat="1" applyFont="1" applyFill="1" applyBorder="1" applyAlignment="1">
      <alignment vertical="center" wrapText="1"/>
    </xf>
    <xf numFmtId="1" fontId="61" fillId="35" borderId="1" xfId="0" applyNumberFormat="1" applyFont="1" applyFill="1" applyBorder="1" applyAlignment="1">
      <alignment vertical="center" wrapText="1"/>
    </xf>
    <xf numFmtId="0" fontId="14" fillId="0" borderId="1" xfId="0" quotePrefix="1" applyFont="1" applyBorder="1" applyAlignment="1">
      <alignment vertical="center"/>
    </xf>
    <xf numFmtId="171" fontId="59" fillId="35" borderId="1" xfId="109" applyNumberFormat="1" applyFont="1" applyFill="1" applyBorder="1" applyAlignment="1">
      <alignment vertical="center" wrapText="1"/>
    </xf>
    <xf numFmtId="0" fontId="11" fillId="0" borderId="1" xfId="0" applyFont="1" applyBorder="1" applyAlignment="1">
      <alignment vertical="center"/>
    </xf>
    <xf numFmtId="1" fontId="61" fillId="35" borderId="1" xfId="0" applyNumberFormat="1" applyFont="1" applyFill="1" applyBorder="1" applyAlignment="1">
      <alignment vertical="center"/>
    </xf>
    <xf numFmtId="171" fontId="62" fillId="35" borderId="1" xfId="109" applyNumberFormat="1" applyFont="1" applyFill="1" applyBorder="1" applyAlignment="1">
      <alignment vertical="center" wrapText="1"/>
    </xf>
    <xf numFmtId="0" fontId="14" fillId="0" borderId="1" xfId="0" applyFont="1" applyBorder="1" applyAlignment="1">
      <alignment vertical="center"/>
    </xf>
    <xf numFmtId="170" fontId="14" fillId="0" borderId="1" xfId="0" quotePrefix="1" applyNumberFormat="1" applyFont="1" applyBorder="1" applyAlignment="1">
      <alignment vertical="center"/>
    </xf>
    <xf numFmtId="1" fontId="60" fillId="35" borderId="1" xfId="0" applyNumberFormat="1" applyFont="1" applyFill="1" applyBorder="1" applyAlignment="1">
      <alignment vertical="center" wrapText="1"/>
    </xf>
    <xf numFmtId="0" fontId="13" fillId="0" borderId="1" xfId="0" applyFont="1" applyBorder="1" applyAlignment="1">
      <alignment vertical="center"/>
    </xf>
    <xf numFmtId="0" fontId="9" fillId="0" borderId="0" xfId="0" applyFont="1" applyBorder="1" applyAlignment="1">
      <alignment vertical="center"/>
    </xf>
    <xf numFmtId="1" fontId="61" fillId="0" borderId="1" xfId="0" applyNumberFormat="1" applyFont="1" applyBorder="1" applyAlignment="1">
      <alignment vertical="center" wrapText="1"/>
    </xf>
    <xf numFmtId="0" fontId="9" fillId="0" borderId="1" xfId="0" applyFont="1" applyBorder="1" applyAlignment="1">
      <alignment vertical="center"/>
    </xf>
    <xf numFmtId="0" fontId="9" fillId="0" borderId="3" xfId="0" applyFont="1" applyBorder="1" applyAlignment="1">
      <alignment vertical="center"/>
    </xf>
    <xf numFmtId="0" fontId="63" fillId="0" borderId="3" xfId="0" applyFont="1" applyBorder="1" applyAlignment="1">
      <alignment horizontal="center" vertical="center"/>
    </xf>
    <xf numFmtId="0" fontId="57" fillId="0" borderId="1" xfId="8" quotePrefix="1" applyFont="1" applyBorder="1" applyAlignment="1">
      <alignment horizontal="center" vertical="center"/>
    </xf>
    <xf numFmtId="49" fontId="12" fillId="2" borderId="3" xfId="0" applyNumberFormat="1" applyFont="1" applyFill="1" applyBorder="1" applyAlignment="1">
      <alignment horizontal="center" vertical="center" wrapText="1"/>
    </xf>
    <xf numFmtId="43" fontId="12" fillId="2" borderId="3" xfId="57" applyFont="1" applyFill="1" applyBorder="1" applyAlignment="1">
      <alignment horizontal="center" vertical="center" wrapText="1"/>
    </xf>
    <xf numFmtId="0" fontId="12" fillId="2" borderId="4" xfId="0" applyFont="1" applyFill="1" applyBorder="1" applyAlignment="1">
      <alignment horizontal="center" vertical="center" wrapText="1"/>
    </xf>
    <xf numFmtId="49" fontId="12" fillId="2" borderId="4" xfId="0" applyNumberFormat="1" applyFont="1" applyFill="1" applyBorder="1" applyAlignment="1">
      <alignment horizontal="center" vertical="center" wrapText="1"/>
    </xf>
    <xf numFmtId="43" fontId="12" fillId="2" borderId="4" xfId="57" applyFont="1" applyFill="1" applyBorder="1" applyAlignment="1">
      <alignment horizontal="center" vertical="center" wrapText="1"/>
    </xf>
    <xf numFmtId="0" fontId="12" fillId="2" borderId="4" xfId="0" applyNumberFormat="1" applyFont="1" applyFill="1" applyBorder="1" applyAlignment="1">
      <alignment horizontal="center" vertical="center" wrapText="1"/>
    </xf>
    <xf numFmtId="0" fontId="63" fillId="0" borderId="15" xfId="0" applyFont="1" applyBorder="1" applyAlignment="1">
      <alignment horizontal="left" vertical="top"/>
    </xf>
    <xf numFmtId="0" fontId="63" fillId="0" borderId="0" xfId="0" applyFont="1" applyBorder="1" applyAlignment="1">
      <alignment horizontal="left" vertical="top"/>
    </xf>
    <xf numFmtId="0" fontId="63" fillId="0" borderId="11" xfId="0" applyFont="1" applyBorder="1" applyAlignment="1">
      <alignment horizontal="left" vertical="top"/>
    </xf>
    <xf numFmtId="0" fontId="9" fillId="0" borderId="6" xfId="0" applyFont="1" applyBorder="1"/>
    <xf numFmtId="0" fontId="11" fillId="0" borderId="6" xfId="0" applyFont="1" applyBorder="1"/>
    <xf numFmtId="49" fontId="12" fillId="2" borderId="5" xfId="0" applyNumberFormat="1" applyFont="1" applyFill="1" applyBorder="1" applyAlignment="1">
      <alignment vertical="center" wrapText="1"/>
    </xf>
    <xf numFmtId="49" fontId="12" fillId="2" borderId="5" xfId="0" applyNumberFormat="1" applyFont="1" applyFill="1" applyBorder="1" applyAlignment="1">
      <alignment vertical="top" wrapText="1"/>
    </xf>
    <xf numFmtId="0" fontId="12" fillId="2" borderId="5" xfId="0" applyFont="1" applyFill="1" applyBorder="1" applyAlignment="1">
      <alignment vertical="center"/>
    </xf>
    <xf numFmtId="0" fontId="12" fillId="0" borderId="10" xfId="0" applyFont="1" applyBorder="1" applyAlignment="1">
      <alignment horizontal="left" vertical="top"/>
    </xf>
    <xf numFmtId="0" fontId="67" fillId="0" borderId="0" xfId="0" applyFont="1"/>
    <xf numFmtId="0" fontId="68" fillId="0" borderId="0" xfId="0" applyFont="1" applyAlignment="1">
      <alignment vertical="center"/>
    </xf>
    <xf numFmtId="0" fontId="70" fillId="0" borderId="6" xfId="0" applyFont="1" applyBorder="1"/>
    <xf numFmtId="0" fontId="68" fillId="0" borderId="0" xfId="0" applyFont="1" applyAlignment="1">
      <alignment horizontal="left" vertical="center"/>
    </xf>
    <xf numFmtId="0" fontId="70" fillId="0" borderId="0" xfId="0" applyFont="1" applyBorder="1"/>
    <xf numFmtId="0" fontId="70" fillId="0" borderId="0" xfId="0" applyFont="1"/>
    <xf numFmtId="0" fontId="68" fillId="0" borderId="0" xfId="0" applyFont="1" applyBorder="1" applyAlignment="1">
      <alignment vertical="center"/>
    </xf>
    <xf numFmtId="0" fontId="68" fillId="0" borderId="13" xfId="0" applyFont="1" applyBorder="1" applyAlignment="1">
      <alignment vertical="center"/>
    </xf>
    <xf numFmtId="0" fontId="70" fillId="0" borderId="13" xfId="0" applyFont="1" applyBorder="1"/>
    <xf numFmtId="43" fontId="9" fillId="0" borderId="0" xfId="0" applyNumberFormat="1" applyFont="1"/>
    <xf numFmtId="171" fontId="59" fillId="35" borderId="1" xfId="109" applyNumberFormat="1" applyFont="1" applyFill="1" applyBorder="1" applyAlignment="1">
      <alignment horizontal="center" vertical="center" wrapText="1"/>
    </xf>
    <xf numFmtId="9" fontId="9" fillId="0" borderId="0" xfId="116" applyFont="1" applyBorder="1"/>
    <xf numFmtId="9" fontId="12" fillId="2" borderId="11" xfId="116" applyFont="1" applyFill="1" applyBorder="1" applyAlignment="1">
      <alignment horizontal="centerContinuous" vertical="center" wrapText="1"/>
    </xf>
    <xf numFmtId="0" fontId="14" fillId="0" borderId="14" xfId="112" applyFont="1" applyFill="1" applyBorder="1" applyAlignment="1">
      <alignment vertical="center" wrapText="1"/>
    </xf>
    <xf numFmtId="0" fontId="14" fillId="0" borderId="6" xfId="112" applyFont="1" applyFill="1" applyBorder="1" applyAlignment="1">
      <alignment vertical="center" wrapText="1"/>
    </xf>
    <xf numFmtId="0" fontId="9" fillId="0" borderId="0" xfId="112" applyFont="1" applyBorder="1"/>
    <xf numFmtId="0" fontId="9" fillId="0" borderId="10" xfId="112" applyFont="1" applyBorder="1"/>
    <xf numFmtId="0" fontId="12" fillId="2" borderId="4" xfId="112" applyFont="1" applyFill="1" applyBorder="1" applyAlignment="1">
      <alignment horizontal="center" vertical="center" wrapText="1"/>
    </xf>
    <xf numFmtId="0" fontId="14" fillId="0" borderId="2" xfId="112" quotePrefix="1" applyFont="1" applyBorder="1" applyAlignment="1">
      <alignment horizontal="center" vertical="top" wrapText="1"/>
    </xf>
    <xf numFmtId="0" fontId="14" fillId="0" borderId="14" xfId="112" applyFont="1" applyBorder="1" applyAlignment="1">
      <alignment horizontal="justify" vertical="center" wrapText="1"/>
    </xf>
    <xf numFmtId="0" fontId="16" fillId="0" borderId="15" xfId="112" applyFont="1" applyBorder="1" applyAlignment="1">
      <alignment horizontal="justify" vertical="center" wrapText="1"/>
    </xf>
    <xf numFmtId="0" fontId="16" fillId="0" borderId="15" xfId="112" applyFont="1" applyBorder="1" applyAlignment="1">
      <alignment horizontal="center" vertical="center" wrapText="1"/>
    </xf>
    <xf numFmtId="0" fontId="16" fillId="0" borderId="3" xfId="112" applyFont="1" applyBorder="1" applyAlignment="1">
      <alignment horizontal="center" vertical="center" wrapText="1"/>
    </xf>
    <xf numFmtId="0" fontId="14" fillId="0" borderId="8" xfId="112" applyFont="1" applyBorder="1" applyAlignment="1">
      <alignment horizontal="justify" vertical="center" wrapText="1"/>
    </xf>
    <xf numFmtId="0" fontId="16" fillId="0" borderId="8" xfId="112" applyFont="1" applyBorder="1" applyAlignment="1">
      <alignment horizontal="justify" vertical="center" wrapText="1"/>
    </xf>
    <xf numFmtId="0" fontId="16" fillId="0" borderId="8" xfId="112" applyFont="1" applyBorder="1" applyAlignment="1">
      <alignment horizontal="center" vertical="center" wrapText="1"/>
    </xf>
    <xf numFmtId="0" fontId="16" fillId="0" borderId="4" xfId="112" applyFont="1" applyBorder="1" applyAlignment="1">
      <alignment horizontal="center" vertical="center" wrapText="1"/>
    </xf>
    <xf numFmtId="0" fontId="14" fillId="0" borderId="5" xfId="112" applyFont="1" applyBorder="1" applyAlignment="1">
      <alignment horizontal="justify" vertical="center" wrapText="1"/>
    </xf>
    <xf numFmtId="0" fontId="16" fillId="0" borderId="5" xfId="112" applyFont="1" applyBorder="1" applyAlignment="1">
      <alignment horizontal="justify" vertical="center" wrapText="1"/>
    </xf>
    <xf numFmtId="0" fontId="16" fillId="0" borderId="4" xfId="112" applyFont="1" applyBorder="1" applyAlignment="1">
      <alignment horizontal="justify" vertical="center" wrapText="1"/>
    </xf>
    <xf numFmtId="49" fontId="62" fillId="0" borderId="4" xfId="117" applyNumberFormat="1" applyFont="1" applyBorder="1" applyAlignment="1">
      <alignment horizontal="center" vertical="center" wrapText="1"/>
    </xf>
    <xf numFmtId="0" fontId="57" fillId="0" borderId="4" xfId="117" applyNumberFormat="1" applyFont="1" applyBorder="1" applyAlignment="1">
      <alignment horizontal="center" vertical="center" wrapText="1"/>
    </xf>
    <xf numFmtId="0" fontId="16" fillId="0" borderId="4" xfId="0" applyFont="1" applyBorder="1" applyAlignment="1">
      <alignment horizontal="center" vertical="center"/>
    </xf>
    <xf numFmtId="0" fontId="62" fillId="0" borderId="4" xfId="117" applyNumberFormat="1" applyFont="1" applyBorder="1" applyAlignment="1">
      <alignment horizontal="center" vertical="center" wrapText="1"/>
    </xf>
    <xf numFmtId="0" fontId="16" fillId="0" borderId="4" xfId="0" applyFont="1" applyBorder="1" applyAlignment="1">
      <alignment horizontal="center" vertical="center" wrapText="1"/>
    </xf>
    <xf numFmtId="49" fontId="62" fillId="0" borderId="4" xfId="118" applyNumberFormat="1" applyFont="1" applyBorder="1" applyAlignment="1">
      <alignment horizontal="center" vertical="center" wrapText="1"/>
    </xf>
    <xf numFmtId="0" fontId="62" fillId="0" borderId="4" xfId="118" applyNumberFormat="1" applyFont="1" applyBorder="1" applyAlignment="1">
      <alignment horizontal="center" vertical="center" wrapText="1"/>
    </xf>
    <xf numFmtId="43" fontId="16" fillId="0" borderId="4" xfId="1" applyFont="1" applyBorder="1" applyAlignment="1">
      <alignment horizontal="justify" vertical="center"/>
    </xf>
    <xf numFmtId="43" fontId="16" fillId="0" borderId="4" xfId="1" applyFont="1" applyBorder="1" applyAlignment="1">
      <alignment horizontal="right" vertical="center"/>
    </xf>
    <xf numFmtId="165" fontId="49" fillId="0" borderId="0" xfId="109" applyNumberFormat="1" applyFont="1" applyBorder="1" applyAlignment="1">
      <alignment horizontal="center" vertical="center"/>
    </xf>
    <xf numFmtId="165" fontId="48" fillId="0" borderId="0" xfId="109" applyNumberFormat="1" applyFont="1" applyBorder="1" applyAlignment="1">
      <alignment horizontal="center" vertical="center"/>
    </xf>
    <xf numFmtId="165" fontId="48" fillId="0" borderId="29" xfId="109" applyNumberFormat="1" applyFont="1" applyBorder="1" applyAlignment="1">
      <alignment horizontal="center" vertical="center"/>
    </xf>
    <xf numFmtId="165" fontId="49" fillId="0" borderId="29" xfId="109" applyNumberFormat="1" applyFont="1" applyBorder="1" applyAlignment="1">
      <alignment horizontal="center" vertical="center"/>
    </xf>
    <xf numFmtId="0" fontId="57" fillId="0" borderId="4" xfId="112" applyFont="1" applyBorder="1" applyAlignment="1">
      <alignment horizontal="center" vertical="center" wrapText="1"/>
    </xf>
    <xf numFmtId="9" fontId="14" fillId="0" borderId="14" xfId="1" applyNumberFormat="1" applyFont="1" applyBorder="1" applyAlignment="1">
      <alignment horizontal="justify" vertical="center" wrapText="1"/>
    </xf>
    <xf numFmtId="9" fontId="14" fillId="0" borderId="14" xfId="112" applyNumberFormat="1" applyFont="1" applyBorder="1" applyAlignment="1">
      <alignment horizontal="justify" vertical="center" wrapText="1"/>
    </xf>
    <xf numFmtId="0" fontId="14" fillId="0" borderId="4" xfId="112" applyFont="1" applyBorder="1" applyAlignment="1">
      <alignment horizontal="justify" vertical="center" wrapText="1"/>
    </xf>
    <xf numFmtId="9" fontId="14" fillId="0" borderId="8" xfId="112" applyNumberFormat="1" applyFont="1" applyBorder="1" applyAlignment="1">
      <alignment horizontal="justify" vertical="center" wrapText="1"/>
    </xf>
    <xf numFmtId="43" fontId="11" fillId="0" borderId="3" xfId="0" quotePrefix="1" applyNumberFormat="1" applyFont="1" applyBorder="1" applyAlignment="1">
      <alignment horizontal="center" vertical="center"/>
    </xf>
    <xf numFmtId="43" fontId="9" fillId="0" borderId="1" xfId="1" applyFont="1" applyBorder="1" applyAlignment="1">
      <alignment horizontal="center" vertical="center"/>
    </xf>
    <xf numFmtId="43" fontId="9" fillId="0" borderId="2" xfId="1" applyFont="1" applyBorder="1" applyAlignment="1">
      <alignment vertical="top"/>
    </xf>
    <xf numFmtId="0" fontId="9" fillId="0" borderId="3" xfId="0" applyFont="1" applyBorder="1" applyAlignment="1">
      <alignment vertical="top"/>
    </xf>
    <xf numFmtId="43" fontId="9" fillId="0" borderId="1" xfId="1" applyFont="1" applyBorder="1" applyAlignment="1">
      <alignment vertical="top"/>
    </xf>
    <xf numFmtId="0" fontId="9" fillId="0" borderId="4" xfId="0" applyFont="1" applyBorder="1" applyAlignment="1">
      <alignment vertical="top"/>
    </xf>
    <xf numFmtId="0" fontId="9" fillId="0" borderId="1" xfId="0" applyFont="1" applyBorder="1" applyAlignment="1">
      <alignment vertical="top"/>
    </xf>
    <xf numFmtId="43" fontId="11" fillId="0" borderId="4" xfId="1" applyFont="1" applyBorder="1" applyAlignment="1">
      <alignment vertical="center"/>
    </xf>
    <xf numFmtId="9" fontId="14" fillId="2" borderId="13" xfId="116" applyFont="1" applyFill="1" applyBorder="1" applyAlignment="1">
      <alignment horizontal="centerContinuous" vertical="center" wrapText="1"/>
    </xf>
    <xf numFmtId="0" fontId="16" fillId="0" borderId="2" xfId="0" applyFont="1" applyBorder="1" applyAlignment="1">
      <alignment vertical="center"/>
    </xf>
    <xf numFmtId="1" fontId="60" fillId="35" borderId="3" xfId="0" quotePrefix="1" applyNumberFormat="1" applyFont="1" applyFill="1" applyBorder="1" applyAlignment="1">
      <alignment vertical="center" wrapText="1"/>
    </xf>
    <xf numFmtId="171" fontId="62" fillId="35" borderId="3" xfId="109" applyNumberFormat="1" applyFont="1" applyFill="1" applyBorder="1" applyAlignment="1">
      <alignment vertical="center" wrapText="1"/>
    </xf>
    <xf numFmtId="0" fontId="9" fillId="0" borderId="1" xfId="0" applyFont="1" applyBorder="1" applyAlignment="1">
      <alignment horizontal="center" wrapText="1"/>
    </xf>
    <xf numFmtId="0" fontId="9" fillId="0" borderId="3" xfId="0" applyFont="1" applyBorder="1" applyAlignment="1">
      <alignment horizontal="center" wrapText="1"/>
    </xf>
    <xf numFmtId="171" fontId="71" fillId="35" borderId="1" xfId="109" applyNumberFormat="1" applyFont="1" applyFill="1" applyBorder="1" applyAlignment="1">
      <alignment horizontal="center" vertical="center" wrapText="1"/>
    </xf>
    <xf numFmtId="0" fontId="71" fillId="0" borderId="1" xfId="8" applyFont="1" applyBorder="1" applyAlignment="1">
      <alignment horizontal="center" vertical="center"/>
    </xf>
    <xf numFmtId="165" fontId="72" fillId="0" borderId="1" xfId="2" applyNumberFormat="1" applyFont="1" applyBorder="1" applyAlignment="1">
      <alignment vertical="center"/>
    </xf>
    <xf numFmtId="9" fontId="72" fillId="0" borderId="1" xfId="116" applyFont="1" applyBorder="1" applyAlignment="1">
      <alignment vertical="center"/>
    </xf>
    <xf numFmtId="164" fontId="72" fillId="0" borderId="1" xfId="2" applyNumberFormat="1" applyFont="1" applyBorder="1" applyAlignment="1">
      <alignment vertical="center"/>
    </xf>
    <xf numFmtId="164" fontId="71" fillId="0" borderId="1" xfId="2" applyNumberFormat="1" applyFont="1" applyFill="1" applyBorder="1" applyAlignment="1">
      <alignment horizontal="center" vertical="center"/>
    </xf>
    <xf numFmtId="0" fontId="72" fillId="0" borderId="1" xfId="8" applyFont="1" applyBorder="1" applyAlignment="1">
      <alignment horizontal="center" vertical="center" wrapText="1"/>
    </xf>
    <xf numFmtId="0" fontId="72" fillId="0" borderId="1" xfId="8" quotePrefix="1" applyFont="1" applyBorder="1" applyAlignment="1">
      <alignment horizontal="center" vertical="center"/>
    </xf>
    <xf numFmtId="0" fontId="71" fillId="0" borderId="1" xfId="8" quotePrefix="1" applyFont="1" applyBorder="1" applyAlignment="1">
      <alignment horizontal="center" vertical="center"/>
    </xf>
    <xf numFmtId="9" fontId="71" fillId="0" borderId="1" xfId="116" quotePrefix="1" applyFont="1" applyFill="1" applyBorder="1" applyAlignment="1">
      <alignment horizontal="center" vertical="center"/>
    </xf>
    <xf numFmtId="43" fontId="72" fillId="0" borderId="1" xfId="1" quotePrefix="1" applyFont="1" applyFill="1" applyBorder="1" applyAlignment="1">
      <alignment horizontal="center" vertical="center"/>
    </xf>
    <xf numFmtId="0" fontId="71" fillId="0" borderId="1" xfId="8" applyFont="1" applyBorder="1" applyAlignment="1">
      <alignment horizontal="center" vertical="center" wrapText="1"/>
    </xf>
    <xf numFmtId="0" fontId="16" fillId="0" borderId="5" xfId="112" applyFont="1" applyBorder="1" applyAlignment="1">
      <alignment horizontal="center" vertical="center" wrapText="1"/>
    </xf>
    <xf numFmtId="0" fontId="14" fillId="0" borderId="2" xfId="112" applyFont="1" applyBorder="1" applyAlignment="1">
      <alignment horizontal="justify" vertical="center" wrapText="1"/>
    </xf>
    <xf numFmtId="9" fontId="14" fillId="0" borderId="2" xfId="112" applyNumberFormat="1" applyFont="1" applyBorder="1" applyAlignment="1">
      <alignment horizontal="justify" vertical="center" wrapText="1"/>
    </xf>
    <xf numFmtId="9" fontId="14" fillId="0" borderId="4" xfId="112" applyNumberFormat="1" applyFont="1" applyBorder="1" applyAlignment="1">
      <alignment horizontal="justify" vertical="center" wrapText="1"/>
    </xf>
    <xf numFmtId="0" fontId="14" fillId="2" borderId="12" xfId="0" applyFont="1" applyFill="1" applyBorder="1" applyAlignment="1">
      <alignment horizontal="center" vertical="center" wrapText="1"/>
    </xf>
    <xf numFmtId="0" fontId="12" fillId="0" borderId="0" xfId="0" applyFont="1" applyBorder="1" applyAlignment="1">
      <alignment horizontal="left" vertical="top"/>
    </xf>
    <xf numFmtId="0" fontId="12" fillId="0" borderId="15" xfId="0" applyFont="1" applyBorder="1" applyAlignment="1">
      <alignment horizontal="left" vertical="top"/>
    </xf>
    <xf numFmtId="0" fontId="12" fillId="2" borderId="3" xfId="0" applyFont="1" applyFill="1" applyBorder="1" applyAlignment="1">
      <alignment horizontal="center" vertical="center" wrapText="1"/>
    </xf>
    <xf numFmtId="0" fontId="11" fillId="35" borderId="0" xfId="0" applyFont="1" applyFill="1" applyBorder="1" applyAlignment="1">
      <alignment vertical="top" wrapText="1"/>
    </xf>
    <xf numFmtId="0" fontId="11" fillId="35" borderId="10" xfId="0" applyFont="1" applyFill="1" applyBorder="1" applyAlignment="1">
      <alignment vertical="top" wrapText="1"/>
    </xf>
    <xf numFmtId="0" fontId="57" fillId="0" borderId="5" xfId="119" applyFont="1" applyBorder="1" applyAlignment="1">
      <alignment horizontal="justify" vertical="top" wrapText="1"/>
    </xf>
    <xf numFmtId="0" fontId="57" fillId="0" borderId="4" xfId="119" quotePrefix="1" applyFont="1" applyBorder="1" applyAlignment="1">
      <alignment horizontal="center" vertical="top"/>
    </xf>
    <xf numFmtId="0" fontId="16" fillId="0" borderId="8" xfId="112" applyFont="1" applyBorder="1" applyAlignment="1">
      <alignment horizontal="center" vertical="top" wrapText="1"/>
    </xf>
    <xf numFmtId="0" fontId="57" fillId="0" borderId="4" xfId="119" applyFont="1" applyBorder="1" applyAlignment="1">
      <alignment vertical="top" wrapText="1"/>
    </xf>
    <xf numFmtId="0" fontId="16" fillId="0" borderId="8" xfId="112" applyFont="1" applyFill="1" applyBorder="1" applyAlignment="1">
      <alignment horizontal="center" vertical="top" wrapText="1"/>
    </xf>
    <xf numFmtId="0" fontId="16" fillId="0" borderId="8" xfId="112" applyFont="1" applyFill="1" applyBorder="1" applyAlignment="1">
      <alignment horizontal="center" vertical="center" wrapText="1"/>
    </xf>
    <xf numFmtId="0" fontId="16" fillId="0" borderId="4" xfId="112" applyFont="1" applyFill="1" applyBorder="1" applyAlignment="1">
      <alignment horizontal="center" vertical="center" wrapText="1"/>
    </xf>
    <xf numFmtId="0" fontId="62" fillId="0" borderId="4" xfId="119" applyFont="1" applyBorder="1" applyAlignment="1">
      <alignment horizontal="center" vertical="top"/>
    </xf>
    <xf numFmtId="0" fontId="57" fillId="0" borderId="4" xfId="119" applyFont="1" applyFill="1" applyBorder="1" applyAlignment="1">
      <alignment vertical="top" wrapText="1"/>
    </xf>
    <xf numFmtId="3" fontId="16" fillId="0" borderId="8" xfId="112" applyNumberFormat="1" applyFont="1" applyFill="1" applyBorder="1" applyAlignment="1">
      <alignment horizontal="center" vertical="center" wrapText="1"/>
    </xf>
    <xf numFmtId="0" fontId="57" fillId="0" borderId="5" xfId="119" quotePrefix="1" applyFont="1" applyBorder="1" applyAlignment="1">
      <alignment horizontal="center" vertical="top"/>
    </xf>
    <xf numFmtId="0" fontId="57" fillId="0" borderId="4" xfId="119" applyNumberFormat="1" applyFont="1" applyBorder="1" applyAlignment="1">
      <alignment vertical="top" wrapText="1"/>
    </xf>
    <xf numFmtId="0" fontId="57" fillId="0" borderId="5" xfId="119" applyFont="1" applyBorder="1" applyAlignment="1">
      <alignment horizontal="center" vertical="top"/>
    </xf>
    <xf numFmtId="0" fontId="57" fillId="0" borderId="4" xfId="119" quotePrefix="1" applyFont="1" applyBorder="1" applyAlignment="1">
      <alignment vertical="top" wrapText="1"/>
    </xf>
    <xf numFmtId="3" fontId="16" fillId="0" borderId="4" xfId="112" applyNumberFormat="1" applyFont="1" applyFill="1" applyBorder="1" applyAlignment="1">
      <alignment horizontal="center" vertical="center" wrapText="1"/>
    </xf>
    <xf numFmtId="0" fontId="14" fillId="0" borderId="5" xfId="112" applyFont="1" applyFill="1" applyBorder="1" applyAlignment="1">
      <alignment horizontal="left" vertical="center" wrapText="1"/>
    </xf>
    <xf numFmtId="0" fontId="57" fillId="0" borderId="5" xfId="119" applyFont="1" applyFill="1" applyBorder="1" applyAlignment="1">
      <alignment horizontal="center" vertical="top" wrapText="1"/>
    </xf>
    <xf numFmtId="0" fontId="62" fillId="0" borderId="4" xfId="119" applyFont="1" applyFill="1" applyBorder="1" applyAlignment="1">
      <alignment horizontal="center" vertical="top"/>
    </xf>
    <xf numFmtId="0" fontId="57" fillId="0" borderId="4" xfId="119" quotePrefix="1" applyFont="1" applyFill="1" applyBorder="1" applyAlignment="1">
      <alignment horizontal="center" vertical="top" wrapText="1"/>
    </xf>
    <xf numFmtId="0" fontId="57" fillId="0" borderId="5" xfId="119" quotePrefix="1" applyFont="1" applyFill="1" applyBorder="1" applyAlignment="1">
      <alignment horizontal="center" vertical="top"/>
    </xf>
    <xf numFmtId="0" fontId="57" fillId="0" borderId="4" xfId="119" quotePrefix="1" applyFont="1" applyFill="1" applyBorder="1" applyAlignment="1">
      <alignment horizontal="center" vertical="top"/>
    </xf>
    <xf numFmtId="0" fontId="16" fillId="0" borderId="4" xfId="112" applyFont="1" applyFill="1" applyBorder="1" applyAlignment="1">
      <alignment horizontal="center" vertical="top" wrapText="1"/>
    </xf>
    <xf numFmtId="0" fontId="57" fillId="0" borderId="5" xfId="119" applyFont="1" applyBorder="1" applyAlignment="1">
      <alignment vertical="top" wrapText="1"/>
    </xf>
    <xf numFmtId="0" fontId="13" fillId="0" borderId="4" xfId="119" applyFont="1" applyFill="1" applyBorder="1" applyAlignment="1">
      <alignment horizontal="center" vertical="top"/>
    </xf>
    <xf numFmtId="0" fontId="9" fillId="0" borderId="4" xfId="119" applyFont="1" applyFill="1" applyBorder="1" applyAlignment="1">
      <alignment horizontal="center" vertical="top"/>
    </xf>
    <xf numFmtId="0" fontId="62" fillId="0" borderId="4" xfId="119" applyFont="1" applyBorder="1" applyAlignment="1">
      <alignment vertical="top" wrapText="1"/>
    </xf>
    <xf numFmtId="0" fontId="62" fillId="0" borderId="4" xfId="119" applyFont="1" applyBorder="1" applyAlignment="1">
      <alignment horizontal="center" vertical="top" wrapText="1"/>
    </xf>
    <xf numFmtId="0" fontId="9" fillId="0" borderId="4" xfId="119" applyFont="1" applyFill="1" applyBorder="1" applyAlignment="1">
      <alignment horizontal="center" vertical="top" wrapText="1"/>
    </xf>
    <xf numFmtId="0" fontId="19" fillId="0" borderId="0" xfId="119" applyFont="1"/>
    <xf numFmtId="0" fontId="13" fillId="0" borderId="0" xfId="119" applyFont="1"/>
    <xf numFmtId="0" fontId="9" fillId="0" borderId="0" xfId="119" applyFont="1"/>
    <xf numFmtId="0" fontId="14" fillId="0" borderId="14" xfId="119" applyFont="1" applyFill="1" applyBorder="1" applyAlignment="1">
      <alignment vertical="center" wrapText="1"/>
    </xf>
    <xf numFmtId="0" fontId="14" fillId="0" borderId="6" xfId="119" applyFont="1" applyFill="1" applyBorder="1" applyAlignment="1">
      <alignment vertical="center" wrapText="1"/>
    </xf>
    <xf numFmtId="0" fontId="9" fillId="0" borderId="0" xfId="119" applyFont="1" applyBorder="1"/>
    <xf numFmtId="0" fontId="9" fillId="0" borderId="10" xfId="119" applyFont="1" applyBorder="1"/>
    <xf numFmtId="0" fontId="16" fillId="0" borderId="4" xfId="119" applyFont="1" applyBorder="1" applyAlignment="1">
      <alignment vertical="top" wrapText="1"/>
    </xf>
    <xf numFmtId="0" fontId="16" fillId="0" borderId="5" xfId="119" applyFont="1" applyBorder="1" applyAlignment="1">
      <alignment horizontal="justify" vertical="top" wrapText="1"/>
    </xf>
    <xf numFmtId="0" fontId="16" fillId="0" borderId="5" xfId="119" applyFont="1" applyBorder="1" applyAlignment="1">
      <alignment vertical="top" wrapText="1"/>
    </xf>
    <xf numFmtId="0" fontId="16" fillId="0" borderId="4" xfId="119" applyFont="1" applyBorder="1" applyAlignment="1">
      <alignment horizontal="center" vertical="top" wrapText="1"/>
    </xf>
    <xf numFmtId="0" fontId="16" fillId="0" borderId="4" xfId="119" quotePrefix="1" applyFont="1" applyBorder="1" applyAlignment="1">
      <alignment horizontal="center" vertical="top"/>
    </xf>
    <xf numFmtId="0" fontId="16" fillId="0" borderId="4" xfId="119" applyFont="1" applyBorder="1" applyAlignment="1">
      <alignment horizontal="center" vertical="top"/>
    </xf>
    <xf numFmtId="0" fontId="16" fillId="0" borderId="4" xfId="119" applyFont="1" applyFill="1" applyBorder="1" applyAlignment="1">
      <alignment horizontal="center" vertical="top"/>
    </xf>
    <xf numFmtId="0" fontId="16" fillId="0" borderId="4" xfId="112" applyFont="1" applyBorder="1" applyAlignment="1">
      <alignment horizontal="center" vertical="top" wrapText="1"/>
    </xf>
    <xf numFmtId="0" fontId="16" fillId="0" borderId="5" xfId="112" applyFont="1" applyBorder="1" applyAlignment="1">
      <alignment horizontal="center" vertical="top" wrapText="1"/>
    </xf>
    <xf numFmtId="0" fontId="13" fillId="0" borderId="14" xfId="0" applyFont="1" applyBorder="1" applyAlignment="1">
      <alignment vertical="top"/>
    </xf>
    <xf numFmtId="0" fontId="13" fillId="0" borderId="6" xfId="0" applyFont="1" applyBorder="1" applyAlignment="1">
      <alignment vertical="top"/>
    </xf>
    <xf numFmtId="0" fontId="9" fillId="0" borderId="0" xfId="0" applyFont="1" applyBorder="1" applyAlignment="1">
      <alignment horizontal="center" vertical="center"/>
    </xf>
    <xf numFmtId="43" fontId="13" fillId="0" borderId="0" xfId="0" applyNumberFormat="1" applyFont="1" applyBorder="1" applyAlignment="1">
      <alignment horizontal="center" vertical="top"/>
    </xf>
    <xf numFmtId="0" fontId="63" fillId="0" borderId="15" xfId="0" applyFont="1" applyBorder="1" applyAlignment="1">
      <alignment vertical="top"/>
    </xf>
    <xf numFmtId="0" fontId="63" fillId="0" borderId="0" xfId="0" applyFont="1" applyBorder="1" applyAlignment="1">
      <alignment vertical="top"/>
    </xf>
    <xf numFmtId="0" fontId="63" fillId="0" borderId="10" xfId="0" applyFont="1" applyBorder="1" applyAlignment="1">
      <alignment vertical="top"/>
    </xf>
    <xf numFmtId="0" fontId="59" fillId="0" borderId="15" xfId="0" applyFont="1" applyBorder="1" applyAlignment="1">
      <alignment vertical="top"/>
    </xf>
    <xf numFmtId="0" fontId="59" fillId="0" borderId="0" xfId="0" applyFont="1" applyBorder="1" applyAlignment="1">
      <alignment vertical="top"/>
    </xf>
    <xf numFmtId="0" fontId="59" fillId="0" borderId="10" xfId="0" applyFont="1" applyBorder="1" applyAlignment="1">
      <alignment vertical="top"/>
    </xf>
    <xf numFmtId="0" fontId="59" fillId="0" borderId="0" xfId="0" applyFont="1" applyBorder="1" applyAlignment="1">
      <alignment horizontal="left" vertical="top"/>
    </xf>
    <xf numFmtId="0" fontId="59" fillId="0" borderId="10" xfId="0" applyFont="1" applyBorder="1" applyAlignment="1">
      <alignment horizontal="left" vertical="top"/>
    </xf>
    <xf numFmtId="43" fontId="59" fillId="0" borderId="1" xfId="0" applyNumberFormat="1" applyFont="1" applyBorder="1" applyAlignment="1">
      <alignment horizontal="justify" vertical="center"/>
    </xf>
    <xf numFmtId="43" fontId="59" fillId="0" borderId="1" xfId="1" applyFont="1" applyBorder="1" applyAlignment="1">
      <alignment vertical="center"/>
    </xf>
    <xf numFmtId="43" fontId="59" fillId="0" borderId="3" xfId="1" applyFont="1" applyBorder="1" applyAlignment="1">
      <alignment vertical="center"/>
    </xf>
    <xf numFmtId="43" fontId="59" fillId="0" borderId="1" xfId="1" quotePrefix="1" applyFont="1" applyBorder="1" applyAlignment="1">
      <alignment horizontal="center" vertical="center"/>
    </xf>
    <xf numFmtId="0" fontId="58" fillId="0" borderId="1" xfId="0" quotePrefix="1" applyFont="1" applyBorder="1" applyAlignment="1">
      <alignment horizontal="center" vertical="center"/>
    </xf>
    <xf numFmtId="9" fontId="58" fillId="0" borderId="1" xfId="116" quotePrefix="1" applyFont="1" applyBorder="1" applyAlignment="1">
      <alignment horizontal="center" vertical="center"/>
    </xf>
    <xf numFmtId="165" fontId="58" fillId="0" borderId="1" xfId="1" applyNumberFormat="1" applyFont="1" applyBorder="1" applyAlignment="1">
      <alignment vertical="center"/>
    </xf>
    <xf numFmtId="9" fontId="58" fillId="0" borderId="3" xfId="116" applyFont="1" applyBorder="1" applyAlignment="1">
      <alignment vertical="center"/>
    </xf>
    <xf numFmtId="9" fontId="63" fillId="0" borderId="0" xfId="116" applyFont="1"/>
    <xf numFmtId="0" fontId="74" fillId="0" borderId="0" xfId="119" applyFont="1" applyAlignment="1">
      <alignment vertical="center"/>
    </xf>
    <xf numFmtId="0" fontId="73" fillId="35" borderId="5" xfId="119" applyFont="1" applyFill="1" applyBorder="1" applyAlignment="1">
      <alignment vertical="center" wrapText="1"/>
    </xf>
    <xf numFmtId="0" fontId="73" fillId="35" borderId="5" xfId="119" applyFont="1" applyFill="1" applyBorder="1" applyAlignment="1">
      <alignment horizontal="justify" vertical="center" wrapText="1"/>
    </xf>
    <xf numFmtId="0" fontId="74" fillId="35" borderId="0" xfId="119" applyFont="1" applyFill="1" applyAlignment="1">
      <alignment vertical="center"/>
    </xf>
    <xf numFmtId="0" fontId="73" fillId="35" borderId="5" xfId="119" applyFont="1" applyFill="1" applyBorder="1" applyAlignment="1">
      <alignment horizontal="center" vertical="center" wrapText="1"/>
    </xf>
    <xf numFmtId="0" fontId="73" fillId="35" borderId="4" xfId="119" applyFont="1" applyFill="1" applyBorder="1" applyAlignment="1">
      <alignment horizontal="center" vertical="center" wrapText="1"/>
    </xf>
    <xf numFmtId="43" fontId="74" fillId="0" borderId="5" xfId="5" applyFont="1" applyFill="1" applyBorder="1" applyAlignment="1">
      <alignment horizontal="center" vertical="center" wrapText="1"/>
    </xf>
    <xf numFmtId="43" fontId="74" fillId="0" borderId="4" xfId="5" applyFont="1" applyFill="1" applyBorder="1" applyAlignment="1">
      <alignment horizontal="center" vertical="center" wrapText="1"/>
    </xf>
    <xf numFmtId="0" fontId="74" fillId="0" borderId="0" xfId="119" applyFont="1" applyFill="1" applyAlignment="1">
      <alignment vertical="center"/>
    </xf>
    <xf numFmtId="0" fontId="73" fillId="0" borderId="5" xfId="119" applyFont="1" applyFill="1" applyBorder="1" applyAlignment="1">
      <alignment horizontal="center" vertical="center" wrapText="1"/>
    </xf>
    <xf numFmtId="0" fontId="73" fillId="0" borderId="4" xfId="119" applyFont="1" applyFill="1" applyBorder="1" applyAlignment="1">
      <alignment horizontal="center" vertical="center" wrapText="1"/>
    </xf>
    <xf numFmtId="43" fontId="74" fillId="0" borderId="5" xfId="5" applyFont="1" applyFill="1" applyBorder="1" applyAlignment="1">
      <alignment horizontal="justify" vertical="center" wrapText="1"/>
    </xf>
    <xf numFmtId="0" fontId="74" fillId="0" borderId="5" xfId="119" applyFont="1" applyFill="1" applyBorder="1" applyAlignment="1">
      <alignment horizontal="center" vertical="center" wrapText="1"/>
    </xf>
    <xf numFmtId="0" fontId="49" fillId="0" borderId="0" xfId="119" applyFont="1" applyAlignment="1">
      <alignment vertical="center"/>
    </xf>
    <xf numFmtId="0" fontId="74" fillId="0" borderId="0" xfId="119" applyFont="1" applyAlignment="1">
      <alignment horizontal="right" vertical="center"/>
    </xf>
    <xf numFmtId="0" fontId="4" fillId="0" borderId="0" xfId="119" applyFont="1" applyAlignment="1">
      <alignment vertical="center"/>
    </xf>
    <xf numFmtId="0" fontId="75" fillId="0" borderId="7" xfId="0" applyFont="1" applyBorder="1" applyAlignment="1">
      <alignment vertical="center"/>
    </xf>
    <xf numFmtId="0" fontId="75" fillId="0" borderId="12" xfId="0" applyFont="1" applyBorder="1" applyAlignment="1">
      <alignment vertical="center"/>
    </xf>
    <xf numFmtId="0" fontId="66" fillId="0" borderId="0" xfId="0" applyFont="1" applyAlignment="1">
      <alignment horizontal="center" vertical="center" wrapText="1"/>
    </xf>
    <xf numFmtId="0" fontId="68" fillId="0" borderId="13" xfId="0" applyFont="1" applyBorder="1" applyAlignment="1">
      <alignment horizontal="center" vertical="center"/>
    </xf>
    <xf numFmtId="0" fontId="68" fillId="0" borderId="0" xfId="0" applyFont="1" applyBorder="1" applyAlignment="1">
      <alignment horizontal="center" vertical="center" wrapText="1"/>
    </xf>
    <xf numFmtId="0" fontId="14" fillId="0" borderId="14" xfId="0" applyFont="1" applyBorder="1" applyAlignment="1">
      <alignment horizontal="center" vertical="center"/>
    </xf>
    <xf numFmtId="0" fontId="14" fillId="0" borderId="11"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8" xfId="0" quotePrefix="1" applyFont="1" applyBorder="1" applyAlignment="1">
      <alignment horizontal="center"/>
    </xf>
    <xf numFmtId="0" fontId="14" fillId="0" borderId="9" xfId="0" quotePrefix="1" applyFont="1" applyBorder="1" applyAlignment="1">
      <alignment horizontal="center"/>
    </xf>
    <xf numFmtId="0" fontId="14" fillId="0" borderId="14" xfId="0" quotePrefix="1" applyFont="1" applyBorder="1" applyAlignment="1">
      <alignment horizontal="center"/>
    </xf>
    <xf numFmtId="0" fontId="14" fillId="0" borderId="11" xfId="0" quotePrefix="1" applyFont="1" applyBorder="1" applyAlignment="1">
      <alignment horizontal="center"/>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2" fillId="0" borderId="5" xfId="0" applyFont="1" applyBorder="1" applyAlignment="1">
      <alignment horizontal="justify" vertical="center"/>
    </xf>
    <xf numFmtId="0" fontId="12" fillId="0" borderId="7" xfId="0" applyFont="1" applyBorder="1" applyAlignment="1">
      <alignment horizontal="justify" vertical="center"/>
    </xf>
    <xf numFmtId="0" fontId="12" fillId="0" borderId="12" xfId="0" applyFont="1" applyBorder="1" applyAlignment="1">
      <alignment horizontal="justify" vertical="center"/>
    </xf>
    <xf numFmtId="0" fontId="14" fillId="2" borderId="8" xfId="0" applyFont="1" applyFill="1" applyBorder="1" applyAlignment="1">
      <alignment horizontal="justify" vertical="center" wrapText="1"/>
    </xf>
    <xf numFmtId="0" fontId="14" fillId="2" borderId="9" xfId="0" applyFont="1" applyFill="1" applyBorder="1" applyAlignment="1">
      <alignment horizontal="justify" vertical="center" wrapText="1"/>
    </xf>
    <xf numFmtId="0" fontId="14" fillId="2" borderId="14" xfId="0" applyFont="1" applyFill="1" applyBorder="1" applyAlignment="1">
      <alignment horizontal="justify" vertical="center" wrapText="1"/>
    </xf>
    <xf numFmtId="0" fontId="14" fillId="2" borderId="11" xfId="0" applyFont="1" applyFill="1" applyBorder="1" applyAlignment="1">
      <alignment horizontal="justify" vertical="center" wrapText="1"/>
    </xf>
    <xf numFmtId="0" fontId="14" fillId="2" borderId="5" xfId="0" applyFont="1" applyFill="1" applyBorder="1" applyAlignment="1">
      <alignment horizontal="center" vertical="center"/>
    </xf>
    <xf numFmtId="0" fontId="14" fillId="2" borderId="7" xfId="0" applyFont="1" applyFill="1" applyBorder="1" applyAlignment="1">
      <alignment horizontal="center" vertical="center"/>
    </xf>
    <xf numFmtId="0" fontId="14" fillId="2" borderId="12" xfId="0" applyFont="1" applyFill="1" applyBorder="1" applyAlignment="1">
      <alignment horizontal="center" vertical="center"/>
    </xf>
    <xf numFmtId="0" fontId="11" fillId="2" borderId="3"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2" xfId="0" applyFont="1" applyFill="1" applyBorder="1" applyAlignment="1">
      <alignment horizontal="center" wrapText="1"/>
    </xf>
    <xf numFmtId="0" fontId="14" fillId="2" borderId="3" xfId="0" applyFont="1" applyFill="1" applyBorder="1" applyAlignment="1">
      <alignment horizontal="center" wrapText="1"/>
    </xf>
    <xf numFmtId="9" fontId="14" fillId="2" borderId="2" xfId="116" applyFont="1" applyFill="1" applyBorder="1" applyAlignment="1">
      <alignment horizontal="center" vertical="center" wrapText="1"/>
    </xf>
    <xf numFmtId="9" fontId="14" fillId="2" borderId="3" xfId="116" applyFont="1" applyFill="1" applyBorder="1" applyAlignment="1">
      <alignment horizontal="center" vertical="center" wrapText="1"/>
    </xf>
    <xf numFmtId="0" fontId="10" fillId="2" borderId="8" xfId="8" applyFont="1" applyFill="1" applyBorder="1" applyAlignment="1">
      <alignment horizontal="center" vertical="center" wrapText="1"/>
    </xf>
    <xf numFmtId="0" fontId="10" fillId="2" borderId="13" xfId="8" applyFont="1" applyFill="1" applyBorder="1" applyAlignment="1">
      <alignment horizontal="center" vertical="center" wrapText="1"/>
    </xf>
    <xf numFmtId="0" fontId="10" fillId="2" borderId="9" xfId="8" applyFont="1" applyFill="1" applyBorder="1" applyAlignment="1">
      <alignment horizontal="center" vertical="center" wrapText="1"/>
    </xf>
    <xf numFmtId="0" fontId="10" fillId="2" borderId="14" xfId="8" applyFont="1" applyFill="1" applyBorder="1" applyAlignment="1">
      <alignment horizontal="center" vertical="center" wrapText="1"/>
    </xf>
    <xf numFmtId="0" fontId="10" fillId="2" borderId="6" xfId="8" applyFont="1" applyFill="1" applyBorder="1" applyAlignment="1">
      <alignment horizontal="center" vertical="center" wrapText="1"/>
    </xf>
    <xf numFmtId="0" fontId="10" fillId="2" borderId="11" xfId="8" applyFont="1" applyFill="1" applyBorder="1" applyAlignment="1">
      <alignment horizontal="center" vertical="center" wrapText="1"/>
    </xf>
    <xf numFmtId="0" fontId="12" fillId="2" borderId="1" xfId="8" applyFont="1" applyFill="1" applyBorder="1" applyAlignment="1">
      <alignment horizontal="center" vertical="center" wrapText="1"/>
    </xf>
    <xf numFmtId="0" fontId="13" fillId="2" borderId="1" xfId="8" applyFont="1" applyFill="1" applyBorder="1" applyAlignment="1">
      <alignment horizontal="center" vertical="center" wrapText="1"/>
    </xf>
    <xf numFmtId="0" fontId="13" fillId="2" borderId="3" xfId="8" applyFont="1" applyFill="1" applyBorder="1" applyAlignment="1">
      <alignment horizontal="center" vertical="center" wrapText="1"/>
    </xf>
    <xf numFmtId="0" fontId="12" fillId="0" borderId="5" xfId="8" applyFont="1" applyBorder="1" applyAlignment="1">
      <alignment horizontal="justify" vertical="center"/>
    </xf>
    <xf numFmtId="0" fontId="12" fillId="0" borderId="7" xfId="8" applyFont="1" applyBorder="1" applyAlignment="1">
      <alignment horizontal="justify" vertical="center"/>
    </xf>
    <xf numFmtId="0" fontId="12" fillId="0" borderId="12" xfId="8" applyFont="1" applyBorder="1" applyAlignment="1">
      <alignment horizontal="justify" vertical="center"/>
    </xf>
    <xf numFmtId="0" fontId="12" fillId="2" borderId="2" xfId="8" applyFont="1" applyFill="1" applyBorder="1" applyAlignment="1">
      <alignment horizontal="center" vertical="center"/>
    </xf>
    <xf numFmtId="0" fontId="12" fillId="2" borderId="1" xfId="8" applyFont="1" applyFill="1" applyBorder="1" applyAlignment="1">
      <alignment horizontal="center" vertical="center"/>
    </xf>
    <xf numFmtId="0" fontId="12" fillId="2" borderId="3" xfId="8" applyFont="1" applyFill="1" applyBorder="1" applyAlignment="1">
      <alignment horizontal="center" vertical="center"/>
    </xf>
    <xf numFmtId="0" fontId="12" fillId="2" borderId="5" xfId="8" applyFont="1" applyFill="1" applyBorder="1" applyAlignment="1">
      <alignment horizontal="center" vertical="center" wrapText="1"/>
    </xf>
    <xf numFmtId="0" fontId="12" fillId="2" borderId="7" xfId="8" applyFont="1" applyFill="1" applyBorder="1" applyAlignment="1">
      <alignment horizontal="center" vertical="center" wrapText="1"/>
    </xf>
    <xf numFmtId="0" fontId="12" fillId="2" borderId="12" xfId="8" applyFont="1" applyFill="1" applyBorder="1" applyAlignment="1">
      <alignment horizontal="center" vertical="center" wrapText="1"/>
    </xf>
    <xf numFmtId="9" fontId="12" fillId="2" borderId="5" xfId="116" applyFont="1" applyFill="1" applyBorder="1" applyAlignment="1">
      <alignment horizontal="center" wrapText="1"/>
    </xf>
    <xf numFmtId="9" fontId="12" fillId="2" borderId="7" xfId="116" applyFont="1" applyFill="1" applyBorder="1" applyAlignment="1">
      <alignment horizontal="center" wrapText="1"/>
    </xf>
    <xf numFmtId="9" fontId="12" fillId="2" borderId="12" xfId="116" applyFont="1" applyFill="1" applyBorder="1" applyAlignment="1">
      <alignment horizontal="center" wrapText="1"/>
    </xf>
    <xf numFmtId="0" fontId="14" fillId="0" borderId="13" xfId="0" applyFont="1" applyBorder="1" applyAlignment="1">
      <alignment horizontal="center" vertical="center"/>
    </xf>
    <xf numFmtId="0" fontId="14" fillId="2" borderId="5" xfId="0" applyFont="1" applyFill="1" applyBorder="1" applyAlignment="1">
      <alignment horizontal="justify" vertical="center" wrapText="1"/>
    </xf>
    <xf numFmtId="0" fontId="14" fillId="2" borderId="7" xfId="0" applyFont="1" applyFill="1" applyBorder="1" applyAlignment="1">
      <alignment horizontal="justify" vertical="center" wrapText="1"/>
    </xf>
    <xf numFmtId="0" fontId="14" fillId="2" borderId="12" xfId="0" applyFont="1" applyFill="1" applyBorder="1" applyAlignment="1">
      <alignment horizontal="justify" vertical="center" wrapText="1"/>
    </xf>
    <xf numFmtId="0" fontId="14" fillId="0" borderId="15" xfId="0" quotePrefix="1" applyFont="1" applyBorder="1" applyAlignment="1">
      <alignment horizontal="justify" vertical="center"/>
    </xf>
    <xf numFmtId="0" fontId="14" fillId="0" borderId="0" xfId="0" quotePrefix="1" applyFont="1" applyBorder="1" applyAlignment="1">
      <alignment horizontal="justify" vertical="center"/>
    </xf>
    <xf numFmtId="0" fontId="14" fillId="0" borderId="10" xfId="0" quotePrefix="1" applyFont="1" applyBorder="1" applyAlignment="1">
      <alignment horizontal="justify" vertical="center"/>
    </xf>
    <xf numFmtId="0" fontId="14" fillId="0" borderId="14" xfId="0" quotePrefix="1" applyFont="1" applyBorder="1" applyAlignment="1">
      <alignment horizontal="justify" vertical="center"/>
    </xf>
    <xf numFmtId="0" fontId="14" fillId="0" borderId="6" xfId="0" quotePrefix="1" applyFont="1" applyBorder="1" applyAlignment="1">
      <alignment horizontal="justify" vertical="center"/>
    </xf>
    <xf numFmtId="0" fontId="14" fillId="0" borderId="11" xfId="0" quotePrefix="1" applyFont="1" applyBorder="1" applyAlignment="1">
      <alignment horizontal="justify" vertical="center"/>
    </xf>
    <xf numFmtId="0" fontId="63" fillId="0" borderId="8" xfId="0" applyFont="1" applyBorder="1" applyAlignment="1">
      <alignment horizontal="left" vertical="top"/>
    </xf>
    <xf numFmtId="0" fontId="63" fillId="0" borderId="13" xfId="0" applyFont="1" applyBorder="1" applyAlignment="1">
      <alignment horizontal="left" vertical="top"/>
    </xf>
    <xf numFmtId="0" fontId="63" fillId="0" borderId="9" xfId="0" applyFont="1" applyBorder="1" applyAlignment="1">
      <alignment horizontal="left" vertical="top"/>
    </xf>
    <xf numFmtId="0" fontId="63" fillId="0" borderId="6" xfId="0" applyFont="1" applyBorder="1" applyAlignment="1">
      <alignment horizontal="left" vertical="top"/>
    </xf>
    <xf numFmtId="0" fontId="63" fillId="0" borderId="11" xfId="0" applyFont="1" applyBorder="1" applyAlignment="1">
      <alignment horizontal="left" vertical="top"/>
    </xf>
    <xf numFmtId="0" fontId="63" fillId="0" borderId="13" xfId="0" applyFont="1" applyBorder="1" applyAlignment="1">
      <alignment horizontal="left" vertical="top" wrapText="1"/>
    </xf>
    <xf numFmtId="0" fontId="63" fillId="0" borderId="9" xfId="0" applyFont="1" applyBorder="1" applyAlignment="1">
      <alignment horizontal="left" vertical="top" wrapText="1"/>
    </xf>
    <xf numFmtId="0" fontId="65" fillId="0" borderId="0" xfId="0" applyFont="1" applyAlignment="1">
      <alignment horizontal="center" vertical="center"/>
    </xf>
    <xf numFmtId="0" fontId="65" fillId="0" borderId="0" xfId="0" applyFont="1" applyAlignment="1">
      <alignment horizontal="center" wrapText="1"/>
    </xf>
    <xf numFmtId="0" fontId="11" fillId="0" borderId="6" xfId="0" applyFont="1" applyBorder="1" applyAlignment="1">
      <alignment horizontal="left"/>
    </xf>
    <xf numFmtId="0" fontId="65" fillId="0" borderId="0" xfId="0" applyFont="1" applyBorder="1" applyAlignment="1">
      <alignment horizontal="center"/>
    </xf>
    <xf numFmtId="0" fontId="65" fillId="0" borderId="13" xfId="0" applyFont="1" applyBorder="1" applyAlignment="1">
      <alignment horizontal="center"/>
    </xf>
    <xf numFmtId="0" fontId="63" fillId="0" borderId="15" xfId="0" applyFont="1" applyBorder="1" applyAlignment="1">
      <alignment horizontal="left" vertical="top" wrapText="1"/>
    </xf>
    <xf numFmtId="0" fontId="63" fillId="0" borderId="0" xfId="0" applyFont="1" applyBorder="1" applyAlignment="1">
      <alignment horizontal="left" vertical="top" wrapText="1"/>
    </xf>
    <xf numFmtId="0" fontId="63" fillId="0" borderId="0" xfId="0" applyFont="1" applyBorder="1" applyAlignment="1">
      <alignment horizontal="left" vertical="top"/>
    </xf>
    <xf numFmtId="0" fontId="63" fillId="0" borderId="10" xfId="0" applyFont="1" applyBorder="1" applyAlignment="1">
      <alignment horizontal="left" vertical="top"/>
    </xf>
    <xf numFmtId="0" fontId="63" fillId="0" borderId="10" xfId="0" applyFont="1" applyBorder="1" applyAlignment="1">
      <alignment horizontal="left" vertical="top" wrapText="1"/>
    </xf>
    <xf numFmtId="0" fontId="63" fillId="0" borderId="0" xfId="0" applyNumberFormat="1" applyFont="1" applyBorder="1" applyAlignment="1">
      <alignment horizontal="left" vertical="top" wrapText="1"/>
    </xf>
    <xf numFmtId="0" fontId="63" fillId="0" borderId="10" xfId="0" applyNumberFormat="1" applyFont="1" applyBorder="1" applyAlignment="1">
      <alignment horizontal="left" vertical="top" wrapText="1"/>
    </xf>
    <xf numFmtId="0" fontId="63" fillId="0" borderId="6" xfId="0" applyFont="1" applyBorder="1" applyAlignment="1">
      <alignment horizontal="left" vertical="top" wrapText="1"/>
    </xf>
    <xf numFmtId="0" fontId="63" fillId="0" borderId="11" xfId="0" applyFont="1" applyBorder="1" applyAlignment="1">
      <alignment horizontal="left" vertical="top" wrapText="1"/>
    </xf>
    <xf numFmtId="0" fontId="9" fillId="0" borderId="0" xfId="0" applyFont="1" applyBorder="1" applyAlignment="1">
      <alignment horizontal="left" vertical="top" wrapText="1"/>
    </xf>
    <xf numFmtId="0" fontId="9" fillId="0" borderId="10" xfId="0" applyFont="1" applyBorder="1" applyAlignment="1">
      <alignment horizontal="left" vertical="top" wrapText="1"/>
    </xf>
    <xf numFmtId="0" fontId="63" fillId="0" borderId="14" xfId="0" applyFont="1" applyBorder="1" applyAlignment="1">
      <alignment horizontal="left" vertical="top" wrapText="1"/>
    </xf>
    <xf numFmtId="0" fontId="63" fillId="0" borderId="8" xfId="0" applyFont="1" applyBorder="1" applyAlignment="1">
      <alignment horizontal="left" vertical="center" wrapText="1"/>
    </xf>
    <xf numFmtId="0" fontId="63" fillId="0" borderId="13" xfId="0" applyFont="1" applyBorder="1" applyAlignment="1">
      <alignment horizontal="left" vertical="center" wrapText="1"/>
    </xf>
    <xf numFmtId="0" fontId="63" fillId="0" borderId="9" xfId="0" applyFont="1" applyBorder="1" applyAlignment="1">
      <alignment horizontal="left" vertical="center" wrapText="1"/>
    </xf>
    <xf numFmtId="0" fontId="63" fillId="0" borderId="15" xfId="0" applyFont="1" applyBorder="1" applyAlignment="1">
      <alignment horizontal="left" vertical="top"/>
    </xf>
    <xf numFmtId="0" fontId="63" fillId="0" borderId="8" xfId="0" applyFont="1" applyBorder="1" applyAlignment="1">
      <alignment horizontal="left" vertical="top" wrapText="1"/>
    </xf>
    <xf numFmtId="0" fontId="12" fillId="0" borderId="15" xfId="0" applyFont="1" applyBorder="1" applyAlignment="1">
      <alignment horizontal="left" vertical="top" wrapText="1"/>
    </xf>
    <xf numFmtId="0" fontId="12" fillId="0" borderId="0" xfId="0" applyFont="1" applyBorder="1" applyAlignment="1">
      <alignment horizontal="left" vertical="top" wrapText="1"/>
    </xf>
    <xf numFmtId="0" fontId="12" fillId="0" borderId="10" xfId="0" applyFont="1" applyBorder="1" applyAlignment="1">
      <alignment horizontal="left" vertical="top" wrapText="1"/>
    </xf>
    <xf numFmtId="0" fontId="63" fillId="0" borderId="15" xfId="0" applyFont="1" applyFill="1" applyBorder="1" applyAlignment="1">
      <alignment horizontal="left" vertical="top" wrapText="1"/>
    </xf>
    <xf numFmtId="0" fontId="63" fillId="0" borderId="0" xfId="0" applyFont="1" applyFill="1" applyBorder="1" applyAlignment="1">
      <alignment horizontal="left" vertical="top" wrapText="1"/>
    </xf>
    <xf numFmtId="0" fontId="63" fillId="0" borderId="10" xfId="0" applyFont="1" applyFill="1" applyBorder="1" applyAlignment="1">
      <alignment horizontal="left" vertical="top" wrapText="1"/>
    </xf>
    <xf numFmtId="0" fontId="12" fillId="0" borderId="15" xfId="0" applyFont="1" applyBorder="1" applyAlignment="1">
      <alignment horizontal="left" vertical="top"/>
    </xf>
    <xf numFmtId="0" fontId="12" fillId="0" borderId="0" xfId="0" applyFont="1" applyBorder="1" applyAlignment="1">
      <alignment horizontal="left" vertical="top"/>
    </xf>
    <xf numFmtId="0" fontId="12" fillId="0" borderId="10" xfId="0" applyFont="1" applyBorder="1" applyAlignment="1">
      <alignment horizontal="left" vertical="top"/>
    </xf>
    <xf numFmtId="0" fontId="63" fillId="35" borderId="0" xfId="0" applyFont="1" applyFill="1" applyBorder="1" applyAlignment="1">
      <alignment horizontal="left" vertical="top" wrapText="1"/>
    </xf>
    <xf numFmtId="0" fontId="63" fillId="35" borderId="10" xfId="0" applyFont="1" applyFill="1" applyBorder="1" applyAlignment="1">
      <alignment horizontal="left" vertical="top" wrapText="1"/>
    </xf>
    <xf numFmtId="0" fontId="64" fillId="0" borderId="0" xfId="0" applyFont="1" applyBorder="1" applyAlignment="1">
      <alignment horizontal="left" vertical="top" wrapText="1"/>
    </xf>
    <xf numFmtId="0" fontId="64" fillId="0" borderId="10" xfId="0" applyFont="1" applyBorder="1" applyAlignment="1">
      <alignment horizontal="left" vertical="top" wrapText="1"/>
    </xf>
    <xf numFmtId="0" fontId="12" fillId="0" borderId="8" xfId="0" applyFont="1" applyBorder="1" applyAlignment="1">
      <alignment horizontal="left" vertical="top" wrapText="1"/>
    </xf>
    <xf numFmtId="0" fontId="12" fillId="0" borderId="13" xfId="0" applyFont="1" applyBorder="1" applyAlignment="1">
      <alignment horizontal="left" vertical="top" wrapText="1"/>
    </xf>
    <xf numFmtId="0" fontId="12" fillId="0" borderId="9" xfId="0" applyFont="1" applyBorder="1" applyAlignment="1">
      <alignment horizontal="left" vertical="top" wrapText="1"/>
    </xf>
    <xf numFmtId="0" fontId="12" fillId="0" borderId="5" xfId="0" applyFont="1" applyFill="1" applyBorder="1" applyAlignment="1">
      <alignment horizontal="left" vertical="center" wrapText="1"/>
    </xf>
    <xf numFmtId="0" fontId="12" fillId="0" borderId="7"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2" fillId="0" borderId="14" xfId="0" applyFont="1" applyBorder="1" applyAlignment="1">
      <alignment horizontal="left" vertical="top" wrapText="1"/>
    </xf>
    <xf numFmtId="0" fontId="12" fillId="0" borderId="6" xfId="0" applyFont="1" applyBorder="1" applyAlignment="1">
      <alignment horizontal="left" vertical="top" wrapText="1"/>
    </xf>
    <xf numFmtId="0" fontId="12" fillId="0" borderId="11" xfId="0" applyFont="1" applyBorder="1" applyAlignment="1">
      <alignment horizontal="left" vertical="top" wrapText="1"/>
    </xf>
    <xf numFmtId="0" fontId="0" fillId="0" borderId="6" xfId="0" applyBorder="1" applyAlignment="1">
      <alignment horizontal="left"/>
    </xf>
    <xf numFmtId="0" fontId="0" fillId="0" borderId="11" xfId="0" applyBorder="1" applyAlignment="1">
      <alignment horizontal="left"/>
    </xf>
    <xf numFmtId="0" fontId="14" fillId="2" borderId="12" xfId="0" applyFont="1" applyFill="1" applyBorder="1" applyAlignment="1">
      <alignment horizontal="center" vertical="center" wrapText="1"/>
    </xf>
    <xf numFmtId="0" fontId="23" fillId="2" borderId="8" xfId="110" applyFont="1" applyFill="1" applyBorder="1" applyAlignment="1">
      <alignment horizontal="center" vertical="center" wrapText="1"/>
    </xf>
    <xf numFmtId="0" fontId="23" fillId="2" borderId="13" xfId="110" applyFont="1" applyFill="1" applyBorder="1" applyAlignment="1">
      <alignment horizontal="center" vertical="center" wrapText="1"/>
    </xf>
    <xf numFmtId="0" fontId="23" fillId="2" borderId="9" xfId="110" applyFont="1" applyFill="1" applyBorder="1" applyAlignment="1">
      <alignment horizontal="center" vertical="center" wrapText="1"/>
    </xf>
    <xf numFmtId="0" fontId="23" fillId="2" borderId="14" xfId="110" applyFont="1" applyFill="1" applyBorder="1" applyAlignment="1">
      <alignment horizontal="center" vertical="center" wrapText="1"/>
    </xf>
    <xf numFmtId="0" fontId="23" fillId="2" borderId="6" xfId="110" applyFont="1" applyFill="1" applyBorder="1" applyAlignment="1">
      <alignment horizontal="center" vertical="center" wrapText="1"/>
    </xf>
    <xf numFmtId="0" fontId="23" fillId="2" borderId="11" xfId="110" applyFont="1" applyFill="1" applyBorder="1" applyAlignment="1">
      <alignment horizontal="center" vertical="center" wrapText="1"/>
    </xf>
    <xf numFmtId="0" fontId="12" fillId="2" borderId="2" xfId="110" applyFont="1" applyFill="1" applyBorder="1" applyAlignment="1">
      <alignment horizontal="center" vertical="center" wrapText="1"/>
    </xf>
    <xf numFmtId="0" fontId="13" fillId="2" borderId="1" xfId="110" applyFont="1" applyFill="1" applyBorder="1" applyAlignment="1">
      <alignment horizontal="center" vertical="center" wrapText="1"/>
    </xf>
    <xf numFmtId="0" fontId="12" fillId="2" borderId="3" xfId="110" applyFont="1" applyFill="1" applyBorder="1" applyAlignment="1">
      <alignment horizontal="center" vertical="center" wrapText="1"/>
    </xf>
    <xf numFmtId="0" fontId="11" fillId="0" borderId="0" xfId="110" applyFont="1" applyBorder="1" applyAlignment="1">
      <alignment horizontal="left"/>
    </xf>
    <xf numFmtId="0" fontId="11" fillId="0" borderId="0" xfId="110" applyFont="1" applyBorder="1" applyAlignment="1">
      <alignment horizontal="center"/>
    </xf>
    <xf numFmtId="0" fontId="13" fillId="0" borderId="13" xfId="110" applyFont="1" applyBorder="1" applyAlignment="1">
      <alignment horizontal="left" vertical="top" wrapText="1" indent="10"/>
    </xf>
    <xf numFmtId="0" fontId="13" fillId="0" borderId="13" xfId="110" applyFont="1" applyBorder="1" applyAlignment="1">
      <alignment horizontal="left" vertical="top" wrapText="1" indent="8"/>
    </xf>
    <xf numFmtId="0" fontId="13" fillId="0" borderId="13" xfId="110" applyFont="1" applyBorder="1" applyAlignment="1">
      <alignment horizontal="left" vertical="top" wrapText="1" indent="12"/>
    </xf>
    <xf numFmtId="0" fontId="12" fillId="2" borderId="8" xfId="110" applyFont="1" applyFill="1" applyBorder="1" applyAlignment="1">
      <alignment horizontal="center" vertical="center" wrapText="1"/>
    </xf>
    <xf numFmtId="0" fontId="12" fillId="2" borderId="13" xfId="110" applyFont="1" applyFill="1" applyBorder="1" applyAlignment="1">
      <alignment horizontal="center" vertical="center" wrapText="1"/>
    </xf>
    <xf numFmtId="0" fontId="12" fillId="2" borderId="9" xfId="110" applyFont="1" applyFill="1" applyBorder="1" applyAlignment="1">
      <alignment horizontal="center" vertical="center" wrapText="1"/>
    </xf>
    <xf numFmtId="0" fontId="12" fillId="2" borderId="5" xfId="110" applyFont="1" applyFill="1" applyBorder="1" applyAlignment="1">
      <alignment horizontal="center" vertical="center" wrapText="1"/>
    </xf>
    <xf numFmtId="0" fontId="12" fillId="2" borderId="7" xfId="110" applyFont="1" applyFill="1" applyBorder="1" applyAlignment="1">
      <alignment horizontal="center" vertical="center" wrapText="1"/>
    </xf>
    <xf numFmtId="0" fontId="12" fillId="2" borderId="12" xfId="110" applyFont="1" applyFill="1" applyBorder="1" applyAlignment="1">
      <alignment horizontal="center" vertical="center" wrapText="1"/>
    </xf>
    <xf numFmtId="0" fontId="12" fillId="2" borderId="1" xfId="110" applyFont="1" applyFill="1" applyBorder="1" applyAlignment="1">
      <alignment horizontal="center" vertical="center" wrapText="1"/>
    </xf>
    <xf numFmtId="0" fontId="54" fillId="2" borderId="4" xfId="111" applyFont="1" applyFill="1" applyBorder="1" applyAlignment="1">
      <alignment horizontal="center" vertical="center"/>
    </xf>
    <xf numFmtId="0" fontId="52" fillId="2" borderId="4" xfId="111" applyFont="1" applyFill="1" applyBorder="1" applyAlignment="1">
      <alignment horizontal="center" vertical="center" wrapText="1"/>
    </xf>
    <xf numFmtId="0" fontId="52" fillId="2" borderId="2" xfId="111" applyFont="1" applyFill="1" applyBorder="1" applyAlignment="1">
      <alignment horizontal="center" vertical="center" wrapText="1"/>
    </xf>
    <xf numFmtId="0" fontId="52" fillId="2" borderId="3" xfId="111" applyFont="1" applyFill="1" applyBorder="1" applyAlignment="1">
      <alignment horizontal="center" vertical="center" wrapText="1"/>
    </xf>
    <xf numFmtId="0" fontId="52" fillId="2" borderId="5" xfId="111" applyFont="1" applyFill="1" applyBorder="1" applyAlignment="1">
      <alignment horizontal="center" vertical="center" wrapText="1"/>
    </xf>
    <xf numFmtId="0" fontId="52" fillId="2" borderId="7" xfId="111" applyFont="1" applyFill="1" applyBorder="1" applyAlignment="1">
      <alignment horizontal="center" vertical="center" wrapText="1"/>
    </xf>
    <xf numFmtId="0" fontId="14" fillId="2" borderId="5" xfId="119" applyFont="1" applyFill="1" applyBorder="1" applyAlignment="1">
      <alignment horizontal="left" vertical="center" wrapText="1"/>
    </xf>
    <xf numFmtId="0" fontId="14" fillId="2" borderId="7" xfId="119" applyFont="1" applyFill="1" applyBorder="1" applyAlignment="1">
      <alignment horizontal="left" vertical="center" wrapText="1"/>
    </xf>
    <xf numFmtId="0" fontId="14" fillId="2" borderId="12" xfId="119" applyFont="1" applyFill="1" applyBorder="1" applyAlignment="1">
      <alignment horizontal="left" vertical="center" wrapText="1"/>
    </xf>
    <xf numFmtId="0" fontId="14" fillId="2" borderId="5" xfId="112" applyFont="1" applyFill="1" applyBorder="1" applyAlignment="1">
      <alignment horizontal="left" vertical="center" wrapText="1"/>
    </xf>
    <xf numFmtId="0" fontId="14" fillId="2" borderId="7" xfId="112" applyFont="1" applyFill="1" applyBorder="1" applyAlignment="1">
      <alignment horizontal="left" vertical="center" wrapText="1"/>
    </xf>
    <xf numFmtId="0" fontId="14" fillId="2" borderId="12" xfId="112" applyFont="1" applyFill="1" applyBorder="1" applyAlignment="1">
      <alignment horizontal="left" vertical="center" wrapText="1"/>
    </xf>
    <xf numFmtId="0" fontId="12" fillId="0" borderId="5" xfId="6" applyFont="1" applyBorder="1" applyAlignment="1">
      <alignment horizontal="left" vertical="center"/>
    </xf>
    <xf numFmtId="0" fontId="12" fillId="0" borderId="7" xfId="6" applyFont="1" applyBorder="1" applyAlignment="1">
      <alignment horizontal="left" vertical="center"/>
    </xf>
    <xf numFmtId="0" fontId="12" fillId="0" borderId="12" xfId="6" applyFont="1" applyBorder="1" applyAlignment="1">
      <alignment horizontal="left" vertical="center"/>
    </xf>
    <xf numFmtId="0" fontId="12" fillId="0" borderId="5" xfId="0" applyFont="1" applyBorder="1" applyAlignment="1">
      <alignment horizontal="left" vertical="center"/>
    </xf>
    <xf numFmtId="0" fontId="12" fillId="0" borderId="7" xfId="0" applyFont="1" applyBorder="1" applyAlignment="1">
      <alignment horizontal="left" vertical="center"/>
    </xf>
    <xf numFmtId="0" fontId="12" fillId="0" borderId="12" xfId="0" applyFont="1" applyBorder="1" applyAlignment="1">
      <alignment horizontal="left" vertical="center"/>
    </xf>
    <xf numFmtId="0" fontId="23" fillId="2" borderId="5" xfId="0" applyFont="1" applyFill="1" applyBorder="1" applyAlignment="1">
      <alignment horizontal="center" vertical="center" wrapText="1"/>
    </xf>
    <xf numFmtId="0" fontId="23" fillId="2" borderId="7" xfId="0" applyFont="1" applyFill="1" applyBorder="1" applyAlignment="1">
      <alignment horizontal="center" vertical="center" wrapText="1"/>
    </xf>
    <xf numFmtId="0" fontId="23" fillId="2" borderId="12" xfId="0" applyFont="1" applyFill="1" applyBorder="1" applyAlignment="1">
      <alignment horizontal="center" vertical="center" wrapText="1"/>
    </xf>
    <xf numFmtId="0" fontId="14" fillId="0" borderId="2" xfId="112" applyFont="1" applyBorder="1" applyAlignment="1">
      <alignment horizontal="center" vertical="center" wrapText="1"/>
    </xf>
    <xf numFmtId="0" fontId="14" fillId="0" borderId="1" xfId="112" applyFont="1" applyBorder="1" applyAlignment="1">
      <alignment horizontal="center" vertical="center" wrapText="1"/>
    </xf>
    <xf numFmtId="0" fontId="14" fillId="0" borderId="3" xfId="112" applyFont="1" applyBorder="1" applyAlignment="1">
      <alignment horizontal="center" vertical="center" wrapText="1"/>
    </xf>
    <xf numFmtId="0" fontId="14" fillId="0" borderId="2" xfId="0" applyFont="1" applyBorder="1" applyAlignment="1">
      <alignment horizontal="center"/>
    </xf>
    <xf numFmtId="0" fontId="14" fillId="0" borderId="1" xfId="0" applyFont="1" applyBorder="1" applyAlignment="1">
      <alignment horizontal="center"/>
    </xf>
    <xf numFmtId="0" fontId="14" fillId="0" borderId="3" xfId="0" applyFont="1" applyBorder="1" applyAlignment="1">
      <alignment horizontal="center"/>
    </xf>
    <xf numFmtId="0" fontId="16" fillId="0" borderId="2" xfId="0" applyFont="1" applyBorder="1" applyAlignment="1">
      <alignment horizontal="center"/>
    </xf>
    <xf numFmtId="0" fontId="16" fillId="0" borderId="1" xfId="0" applyFont="1" applyBorder="1" applyAlignment="1">
      <alignment horizontal="center"/>
    </xf>
    <xf numFmtId="0" fontId="16" fillId="0" borderId="3" xfId="0" applyFont="1" applyBorder="1" applyAlignment="1">
      <alignment horizontal="center"/>
    </xf>
    <xf numFmtId="0" fontId="11" fillId="2" borderId="5" xfId="0" applyFont="1" applyFill="1" applyBorder="1" applyAlignment="1">
      <alignment horizontal="center" vertical="center" wrapText="1"/>
    </xf>
    <xf numFmtId="0" fontId="0" fillId="2" borderId="7" xfId="0" applyFill="1" applyBorder="1"/>
    <xf numFmtId="0" fontId="0" fillId="2" borderId="12" xfId="0" applyFill="1" applyBorder="1"/>
    <xf numFmtId="0" fontId="14" fillId="0" borderId="2" xfId="0" quotePrefix="1" applyFont="1" applyBorder="1" applyAlignment="1">
      <alignment horizontal="center" vertical="top"/>
    </xf>
    <xf numFmtId="0" fontId="14" fillId="0" borderId="1" xfId="0" quotePrefix="1" applyFont="1" applyBorder="1" applyAlignment="1">
      <alignment horizontal="center" vertical="top"/>
    </xf>
    <xf numFmtId="0" fontId="14" fillId="0" borderId="3" xfId="0" quotePrefix="1" applyFont="1" applyBorder="1" applyAlignment="1">
      <alignment horizontal="center" vertical="top"/>
    </xf>
    <xf numFmtId="0" fontId="14" fillId="2" borderId="1" xfId="0" applyFont="1" applyFill="1" applyBorder="1" applyAlignment="1">
      <alignment horizontal="center" vertical="center" wrapText="1"/>
    </xf>
    <xf numFmtId="0" fontId="14" fillId="0" borderId="5" xfId="0" applyFont="1" applyBorder="1" applyAlignment="1">
      <alignment horizontal="center" vertical="center"/>
    </xf>
    <xf numFmtId="0" fontId="14" fillId="0" borderId="12" xfId="0" applyFont="1" applyBorder="1" applyAlignment="1">
      <alignment horizontal="center" vertical="center"/>
    </xf>
    <xf numFmtId="43" fontId="14" fillId="0" borderId="14" xfId="1" quotePrefix="1" applyFont="1" applyBorder="1" applyAlignment="1">
      <alignment horizontal="center" vertical="center"/>
    </xf>
    <xf numFmtId="43" fontId="14" fillId="0" borderId="11" xfId="1" quotePrefix="1" applyFont="1" applyBorder="1" applyAlignment="1">
      <alignment horizontal="center" vertical="center"/>
    </xf>
    <xf numFmtId="0" fontId="14" fillId="0" borderId="5" xfId="0" applyFont="1" applyBorder="1" applyAlignment="1">
      <alignment horizontal="center" vertical="center" wrapText="1"/>
    </xf>
    <xf numFmtId="2" fontId="14" fillId="0" borderId="14" xfId="0" quotePrefix="1" applyNumberFormat="1" applyFont="1" applyBorder="1" applyAlignment="1">
      <alignment horizontal="center" vertical="center"/>
    </xf>
    <xf numFmtId="2" fontId="14" fillId="0" borderId="11" xfId="0" quotePrefix="1" applyNumberFormat="1" applyFont="1" applyBorder="1" applyAlignment="1">
      <alignment horizontal="center" vertical="center"/>
    </xf>
    <xf numFmtId="0" fontId="14" fillId="2" borderId="8"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2" fillId="0" borderId="5" xfId="8" applyFont="1" applyBorder="1" applyAlignment="1">
      <alignment horizontal="left" vertical="center" wrapText="1"/>
    </xf>
    <xf numFmtId="0" fontId="12" fillId="0" borderId="7" xfId="8" applyFont="1" applyBorder="1" applyAlignment="1">
      <alignment horizontal="left" vertical="center" wrapText="1"/>
    </xf>
    <xf numFmtId="0" fontId="12" fillId="0" borderId="12" xfId="8" applyFont="1" applyBorder="1" applyAlignment="1">
      <alignment horizontal="left" vertical="center" wrapText="1"/>
    </xf>
    <xf numFmtId="43" fontId="16" fillId="0" borderId="2" xfId="1" applyFont="1" applyBorder="1" applyAlignment="1">
      <alignment horizontal="center" vertical="center"/>
    </xf>
    <xf numFmtId="43" fontId="16" fillId="0" borderId="3" xfId="1" applyFont="1" applyBorder="1" applyAlignment="1">
      <alignment horizontal="center" vertical="center"/>
    </xf>
    <xf numFmtId="49" fontId="62" fillId="0" borderId="4" xfId="117" applyNumberFormat="1" applyFont="1" applyBorder="1" applyAlignment="1">
      <alignment horizontal="center" vertical="center" wrapText="1"/>
    </xf>
    <xf numFmtId="0" fontId="62" fillId="0" borderId="4" xfId="117" applyNumberFormat="1" applyFont="1" applyBorder="1" applyAlignment="1">
      <alignment horizontal="center" vertical="center" wrapText="1"/>
    </xf>
    <xf numFmtId="0" fontId="57" fillId="0" borderId="4" xfId="117" applyNumberFormat="1" applyFont="1" applyBorder="1" applyAlignment="1">
      <alignment horizontal="center" vertical="center" wrapText="1"/>
    </xf>
    <xf numFmtId="49" fontId="57" fillId="0" borderId="4" xfId="117" applyNumberFormat="1" applyFont="1" applyBorder="1" applyAlignment="1">
      <alignment horizontal="center" vertical="center" wrapText="1"/>
    </xf>
    <xf numFmtId="0" fontId="73" fillId="35" borderId="5" xfId="119" applyFont="1" applyFill="1" applyBorder="1" applyAlignment="1">
      <alignment horizontal="center" vertical="center" wrapText="1"/>
    </xf>
    <xf numFmtId="0" fontId="73" fillId="35" borderId="7" xfId="119" applyFont="1" applyFill="1" applyBorder="1" applyAlignment="1">
      <alignment horizontal="center" vertical="center" wrapText="1"/>
    </xf>
    <xf numFmtId="0" fontId="73" fillId="35" borderId="12" xfId="119" applyFont="1" applyFill="1" applyBorder="1" applyAlignment="1">
      <alignment horizontal="center" vertical="center" wrapText="1"/>
    </xf>
    <xf numFmtId="0" fontId="73" fillId="0" borderId="5" xfId="119" applyFont="1" applyFill="1" applyBorder="1" applyAlignment="1">
      <alignment horizontal="center" vertical="center" wrapText="1"/>
    </xf>
    <xf numFmtId="0" fontId="73" fillId="0" borderId="7" xfId="119" applyFont="1" applyFill="1" applyBorder="1" applyAlignment="1">
      <alignment horizontal="center" vertical="center" wrapText="1"/>
    </xf>
    <xf numFmtId="0" fontId="73" fillId="0" borderId="12" xfId="119" applyFont="1" applyFill="1" applyBorder="1" applyAlignment="1">
      <alignment horizontal="center" vertical="center" wrapText="1"/>
    </xf>
    <xf numFmtId="0" fontId="74" fillId="35" borderId="5" xfId="112" applyFont="1" applyFill="1" applyBorder="1" applyAlignment="1">
      <alignment horizontal="justify" vertical="center" wrapText="1"/>
    </xf>
    <xf numFmtId="0" fontId="74" fillId="35" borderId="12" xfId="112" applyFont="1" applyFill="1" applyBorder="1" applyAlignment="1">
      <alignment vertical="center" wrapText="1"/>
    </xf>
    <xf numFmtId="0" fontId="74" fillId="35" borderId="5" xfId="119" applyFont="1" applyFill="1" applyBorder="1" applyAlignment="1">
      <alignment horizontal="justify" vertical="center" wrapText="1"/>
    </xf>
    <xf numFmtId="0" fontId="74" fillId="35" borderId="12" xfId="119" applyFont="1" applyFill="1" applyBorder="1" applyAlignment="1">
      <alignment horizontal="justify" vertical="center" wrapText="1"/>
    </xf>
    <xf numFmtId="0" fontId="10" fillId="2" borderId="5" xfId="7" applyFont="1" applyFill="1" applyBorder="1" applyAlignment="1">
      <alignment horizontal="center" vertical="center" wrapText="1"/>
    </xf>
    <xf numFmtId="0" fontId="10" fillId="2" borderId="7" xfId="7" applyFont="1" applyFill="1" applyBorder="1" applyAlignment="1">
      <alignment horizontal="center" vertical="center" wrapText="1"/>
    </xf>
    <xf numFmtId="0" fontId="10" fillId="2" borderId="12" xfId="7" applyFont="1" applyFill="1" applyBorder="1" applyAlignment="1">
      <alignment horizontal="center" vertical="center" wrapText="1"/>
    </xf>
    <xf numFmtId="0" fontId="73" fillId="36" borderId="5" xfId="119" applyFont="1" applyFill="1" applyBorder="1" applyAlignment="1">
      <alignment horizontal="center" vertical="center" wrapText="1"/>
    </xf>
    <xf numFmtId="0" fontId="73" fillId="36" borderId="7" xfId="119" applyFont="1" applyFill="1" applyBorder="1" applyAlignment="1">
      <alignment horizontal="center" vertical="center" wrapText="1"/>
    </xf>
    <xf numFmtId="0" fontId="73" fillId="36" borderId="12" xfId="119" applyFont="1" applyFill="1" applyBorder="1" applyAlignment="1">
      <alignment horizontal="center" vertical="center" wrapText="1"/>
    </xf>
    <xf numFmtId="0" fontId="73" fillId="0" borderId="5" xfId="119" applyFont="1" applyFill="1" applyBorder="1" applyAlignment="1">
      <alignment horizontal="justify" vertical="center"/>
    </xf>
    <xf numFmtId="0" fontId="73" fillId="0" borderId="7" xfId="119" applyFont="1" applyFill="1" applyBorder="1" applyAlignment="1">
      <alignment horizontal="justify" vertical="center"/>
    </xf>
    <xf numFmtId="0" fontId="73" fillId="0" borderId="12" xfId="119" applyFont="1" applyFill="1" applyBorder="1" applyAlignment="1">
      <alignment horizontal="justify" vertical="center"/>
    </xf>
    <xf numFmtId="0" fontId="75" fillId="0" borderId="4" xfId="0" applyFont="1" applyBorder="1" applyAlignment="1">
      <alignment horizontal="left" vertical="center"/>
    </xf>
    <xf numFmtId="0" fontId="74" fillId="35" borderId="7" xfId="119" applyFont="1" applyFill="1" applyBorder="1" applyAlignment="1">
      <alignment horizontal="center" vertical="center"/>
    </xf>
    <xf numFmtId="0" fontId="11" fillId="2" borderId="2" xfId="12" applyFont="1" applyFill="1" applyBorder="1" applyAlignment="1">
      <alignment horizontal="center" vertical="center" wrapText="1"/>
    </xf>
    <xf numFmtId="0" fontId="11" fillId="2" borderId="3" xfId="12" applyFont="1" applyFill="1" applyBorder="1" applyAlignment="1">
      <alignment horizontal="center" vertical="center" wrapText="1"/>
    </xf>
    <xf numFmtId="0" fontId="16" fillId="2" borderId="7" xfId="0" applyFont="1" applyFill="1" applyBorder="1"/>
    <xf numFmtId="0" fontId="14" fillId="2" borderId="2" xfId="12" applyFont="1" applyFill="1" applyBorder="1" applyAlignment="1">
      <alignment horizontal="center" vertical="center" wrapText="1"/>
    </xf>
    <xf numFmtId="0" fontId="14" fillId="2" borderId="3" xfId="12" applyFont="1" applyFill="1" applyBorder="1" applyAlignment="1">
      <alignment horizontal="center" vertical="center" wrapText="1"/>
    </xf>
    <xf numFmtId="0" fontId="10" fillId="2" borderId="5" xfId="110" applyFont="1" applyFill="1" applyBorder="1" applyAlignment="1">
      <alignment horizontal="center" vertical="center" wrapText="1"/>
    </xf>
    <xf numFmtId="0" fontId="10" fillId="2" borderId="7" xfId="110" applyFont="1" applyFill="1" applyBorder="1" applyAlignment="1">
      <alignment horizontal="center" vertical="center" wrapText="1"/>
    </xf>
    <xf numFmtId="0" fontId="10" fillId="2" borderId="12" xfId="110" applyFont="1" applyFill="1" applyBorder="1" applyAlignment="1">
      <alignment horizontal="center" vertical="center" wrapText="1"/>
    </xf>
    <xf numFmtId="0" fontId="12" fillId="0" borderId="5" xfId="110" applyFont="1" applyBorder="1" applyAlignment="1">
      <alignment horizontal="justify" vertical="center"/>
    </xf>
    <xf numFmtId="0" fontId="12" fillId="0" borderId="7" xfId="110" applyFont="1" applyBorder="1" applyAlignment="1">
      <alignment horizontal="justify" vertical="center"/>
    </xf>
    <xf numFmtId="0" fontId="12" fillId="0" borderId="12" xfId="110" applyFont="1" applyBorder="1" applyAlignment="1">
      <alignment horizontal="justify" vertical="center"/>
    </xf>
    <xf numFmtId="0" fontId="12" fillId="2" borderId="2" xfId="12" applyFont="1" applyFill="1" applyBorder="1" applyAlignment="1">
      <alignment horizontal="center" vertical="center" wrapText="1"/>
    </xf>
    <xf numFmtId="0" fontId="12" fillId="2" borderId="3" xfId="12" applyFont="1" applyFill="1" applyBorder="1" applyAlignment="1">
      <alignment horizontal="center" vertical="center" wrapText="1"/>
    </xf>
    <xf numFmtId="0" fontId="13" fillId="2" borderId="7" xfId="110" applyFont="1" applyFill="1" applyBorder="1"/>
    <xf numFmtId="0" fontId="12" fillId="2" borderId="28" xfId="107" applyFont="1" applyFill="1" applyBorder="1" applyAlignment="1">
      <alignment horizontal="center" vertical="center"/>
    </xf>
    <xf numFmtId="0" fontId="12" fillId="2" borderId="0" xfId="108" applyFont="1" applyFill="1" applyBorder="1" applyAlignment="1">
      <alignment horizontal="center" vertical="center"/>
    </xf>
    <xf numFmtId="0" fontId="12" fillId="2" borderId="29" xfId="108" applyFont="1" applyFill="1" applyBorder="1" applyAlignment="1">
      <alignment horizontal="center" vertical="center"/>
    </xf>
    <xf numFmtId="0" fontId="12" fillId="2" borderId="0" xfId="107" applyFont="1" applyFill="1" applyBorder="1" applyAlignment="1">
      <alignment horizontal="center" vertical="center"/>
    </xf>
    <xf numFmtId="0" fontId="12" fillId="2" borderId="0" xfId="108" applyFont="1" applyFill="1" applyBorder="1" applyAlignment="1">
      <alignment horizontal="center" vertical="center" wrapText="1"/>
    </xf>
    <xf numFmtId="0" fontId="12" fillId="2" borderId="25" xfId="107" applyFont="1" applyFill="1" applyBorder="1" applyAlignment="1">
      <alignment horizontal="center" vertical="center"/>
    </xf>
    <xf numFmtId="0" fontId="12" fillId="2" borderId="26" xfId="107" applyFont="1" applyFill="1" applyBorder="1" applyAlignment="1">
      <alignment horizontal="center" vertical="center"/>
    </xf>
    <xf numFmtId="0" fontId="12" fillId="2" borderId="27" xfId="107" applyFont="1" applyFill="1" applyBorder="1" applyAlignment="1">
      <alignment horizontal="center" vertical="center"/>
    </xf>
    <xf numFmtId="0" fontId="12" fillId="2" borderId="29" xfId="107" applyFont="1" applyFill="1" applyBorder="1" applyAlignment="1">
      <alignment horizontal="center" vertical="center"/>
    </xf>
  </cellXfs>
  <cellStyles count="120">
    <cellStyle name="20% - Énfasis1 2" xfId="16"/>
    <cellStyle name="20% - Énfasis2 2" xfId="17"/>
    <cellStyle name="20% - Énfasis3 2" xfId="18"/>
    <cellStyle name="20% - Énfasis4 2" xfId="19"/>
    <cellStyle name="20% - Énfasis5 2" xfId="20"/>
    <cellStyle name="20% - Énfasis5 3" xfId="21"/>
    <cellStyle name="20% - Énfasis6 2" xfId="22"/>
    <cellStyle name="20% - Énfasis6 3" xfId="23"/>
    <cellStyle name="40% - Énfasis1 2" xfId="24"/>
    <cellStyle name="40% - Énfasis1 3" xfId="25"/>
    <cellStyle name="40% - Énfasis2 2" xfId="26"/>
    <cellStyle name="40% - Énfasis2 3" xfId="27"/>
    <cellStyle name="40% - Énfasis3 2" xfId="28"/>
    <cellStyle name="40% - Énfasis4 2" xfId="29"/>
    <cellStyle name="40% - Énfasis4 3" xfId="30"/>
    <cellStyle name="40% - Énfasis5 2" xfId="31"/>
    <cellStyle name="40% - Énfasis5 3" xfId="32"/>
    <cellStyle name="40% - Énfasis6 2" xfId="33"/>
    <cellStyle name="40% - Énfasis6 3" xfId="34"/>
    <cellStyle name="60% - Énfasis1 2" xfId="35"/>
    <cellStyle name="60% - Énfasis2 2" xfId="36"/>
    <cellStyle name="60% - Énfasis3 2" xfId="37"/>
    <cellStyle name="60% - Énfasis4 2" xfId="38"/>
    <cellStyle name="60% - Énfasis5 2" xfId="39"/>
    <cellStyle name="60% - Énfasis6 2" xfId="40"/>
    <cellStyle name="Buena 2" xfId="41"/>
    <cellStyle name="Cálculo 2" xfId="42"/>
    <cellStyle name="Celda de comprobación 2" xfId="43"/>
    <cellStyle name="Celda vinculada 2" xfId="44"/>
    <cellStyle name="Encabezado 4 2" xfId="45"/>
    <cellStyle name="Énfasis1 2" xfId="46"/>
    <cellStyle name="Énfasis2 2" xfId="47"/>
    <cellStyle name="Énfasis3 2" xfId="48"/>
    <cellStyle name="Énfasis4 2" xfId="49"/>
    <cellStyle name="Énfasis5 2" xfId="50"/>
    <cellStyle name="Énfasis6 2" xfId="51"/>
    <cellStyle name="Entrada 2" xfId="52"/>
    <cellStyle name="Euro" xfId="53"/>
    <cellStyle name="Excel Built-in Normal" xfId="54"/>
    <cellStyle name="Incorrecto 2" xfId="55"/>
    <cellStyle name="Millares" xfId="1" builtinId="3"/>
    <cellStyle name="Millares 2" xfId="2"/>
    <cellStyle name="Millares 2 2" xfId="3"/>
    <cellStyle name="Millares 2 3" xfId="56"/>
    <cellStyle name="Millares 3" xfId="4"/>
    <cellStyle name="Millares 3 2" xfId="57"/>
    <cellStyle name="Millares 4" xfId="5"/>
    <cellStyle name="Millares 5" xfId="58"/>
    <cellStyle name="Millares 6" xfId="59"/>
    <cellStyle name="Millares 7" xfId="60"/>
    <cellStyle name="Millares 7 2" xfId="61"/>
    <cellStyle name="Millares 7 3" xfId="113"/>
    <cellStyle name="Millares 8" xfId="109"/>
    <cellStyle name="Millares_Formatos del Instructivo E-S  2008" xfId="114"/>
    <cellStyle name="Moneda 2" xfId="62"/>
    <cellStyle name="Moneda 3" xfId="63"/>
    <cellStyle name="Neutral 2" xfId="64"/>
    <cellStyle name="Normal" xfId="0" builtinId="0"/>
    <cellStyle name="Normal 10" xfId="65"/>
    <cellStyle name="Normal 10 2" xfId="66"/>
    <cellStyle name="Normal 10 2 2" xfId="110"/>
    <cellStyle name="Normal 11" xfId="67"/>
    <cellStyle name="Normal 12" xfId="68"/>
    <cellStyle name="Normal 12 2" xfId="69"/>
    <cellStyle name="Normal 13" xfId="70"/>
    <cellStyle name="Normal 13 2" xfId="71"/>
    <cellStyle name="Normal 14" xfId="72"/>
    <cellStyle name="Normal 15" xfId="73"/>
    <cellStyle name="Normal 16" xfId="74"/>
    <cellStyle name="Normal 17" xfId="75"/>
    <cellStyle name="Normal 17 2" xfId="76"/>
    <cellStyle name="Normal 17 3" xfId="111"/>
    <cellStyle name="Normal 18" xfId="77"/>
    <cellStyle name="Normal 19" xfId="106"/>
    <cellStyle name="Normal 2" xfId="6"/>
    <cellStyle name="Normal 2 2" xfId="7"/>
    <cellStyle name="Normal 2 2 10" xfId="119"/>
    <cellStyle name="Normal 2 2 2" xfId="78"/>
    <cellStyle name="Normal 2 2 2 2" xfId="112"/>
    <cellStyle name="Normal 2 3" xfId="79"/>
    <cellStyle name="Normal 2 4" xfId="80"/>
    <cellStyle name="Normal 2 5" xfId="81"/>
    <cellStyle name="Normal 2 6" xfId="82"/>
    <cellStyle name="Normal 2 7" xfId="83"/>
    <cellStyle name="Normal 2 8" xfId="84"/>
    <cellStyle name="Normal 2 9" xfId="107"/>
    <cellStyle name="Normal 2_BASE 2010 B" xfId="85"/>
    <cellStyle name="Normal 3" xfId="8"/>
    <cellStyle name="Normal 3 10" xfId="117"/>
    <cellStyle name="Normal 3 2" xfId="9"/>
    <cellStyle name="Normal 3 3" xfId="86"/>
    <cellStyle name="Normal 3 4" xfId="87"/>
    <cellStyle name="Normal 3 5" xfId="88"/>
    <cellStyle name="Normal 3 5 10" xfId="118"/>
    <cellStyle name="Normal 3 5 2" xfId="115"/>
    <cellStyle name="Normal 4" xfId="10"/>
    <cellStyle name="Normal 4 2" xfId="89"/>
    <cellStyle name="Normal 5" xfId="11"/>
    <cellStyle name="Normal 5 2" xfId="90"/>
    <cellStyle name="Normal 5 3" xfId="91"/>
    <cellStyle name="Normal 6" xfId="92"/>
    <cellStyle name="Normal 7" xfId="93"/>
    <cellStyle name="Normal 8" xfId="94"/>
    <cellStyle name="Normal 9" xfId="95"/>
    <cellStyle name="Normal_FORMATO IAIE IAT" xfId="12"/>
    <cellStyle name="Normal_Formatos E-M  2008 Benito Juárez" xfId="13"/>
    <cellStyle name="Normal_Invi_07_LEER" xfId="108"/>
    <cellStyle name="Notas 2" xfId="96"/>
    <cellStyle name="Notas 3" xfId="97"/>
    <cellStyle name="Porcentual" xfId="116" builtinId="5"/>
    <cellStyle name="Porcentual 2" xfId="14"/>
    <cellStyle name="Porcentual 2 2" xfId="15"/>
    <cellStyle name="Salida 2" xfId="98"/>
    <cellStyle name="Texto de advertencia 2" xfId="99"/>
    <cellStyle name="Texto explicativo 2" xfId="100"/>
    <cellStyle name="Título 1 2" xfId="101"/>
    <cellStyle name="Título 2 2" xfId="102"/>
    <cellStyle name="Título 3 2" xfId="103"/>
    <cellStyle name="Título 4" xfId="104"/>
    <cellStyle name="Total 2" xfId="105"/>
  </cellStyles>
  <dxfs count="11">
    <dxf>
      <font>
        <color theme="0"/>
      </font>
    </dxf>
    <dxf>
      <font>
        <color theme="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5.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33" Type="http://schemas.openxmlformats.org/officeDocument/2006/relationships/externalLink" Target="externalLinks/externalLink12.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32" Type="http://schemas.openxmlformats.org/officeDocument/2006/relationships/externalLink" Target="externalLinks/externalLink11.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externalLink" Target="externalLinks/externalLink7.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externalLink" Target="externalLinks/externalLink6.xml"/><Relationship Id="rId30" Type="http://schemas.openxmlformats.org/officeDocument/2006/relationships/externalLink" Target="externalLinks/externalLink9.xml"/><Relationship Id="rId35" Type="http://schemas.openxmlformats.org/officeDocument/2006/relationships/theme" Target="theme/theme1.xml"/></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238125</xdr:colOff>
      <xdr:row>10</xdr:row>
      <xdr:rowOff>219075</xdr:rowOff>
    </xdr:from>
    <xdr:ext cx="4324350" cy="264560"/>
    <xdr:sp macro="" textlink="">
      <xdr:nvSpPr>
        <xdr:cNvPr id="2" name="1 CuadroTexto"/>
        <xdr:cNvSpPr txBox="1"/>
      </xdr:nvSpPr>
      <xdr:spPr>
        <a:xfrm>
          <a:off x="1123950" y="2705100"/>
          <a:ext cx="4324350" cy="264560"/>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spAutoFit/>
        </a:bodyPr>
        <a:lstStyle/>
        <a:p>
          <a:endParaRPr lang="es-MX" sz="1100"/>
        </a:p>
      </xdr:txBody>
    </xdr:sp>
    <xdr:clientData/>
  </xdr:oneCellAnchor>
  <xdr:twoCellAnchor>
    <xdr:from>
      <xdr:col>0</xdr:col>
      <xdr:colOff>495300</xdr:colOff>
      <xdr:row>10</xdr:row>
      <xdr:rowOff>38101</xdr:rowOff>
    </xdr:from>
    <xdr:to>
      <xdr:col>7</xdr:col>
      <xdr:colOff>19050</xdr:colOff>
      <xdr:row>16</xdr:row>
      <xdr:rowOff>19050</xdr:rowOff>
    </xdr:to>
    <xdr:sp macro="" textlink="">
      <xdr:nvSpPr>
        <xdr:cNvPr id="3" name="2 CuadroTexto"/>
        <xdr:cNvSpPr txBox="1"/>
      </xdr:nvSpPr>
      <xdr:spPr>
        <a:xfrm>
          <a:off x="495300" y="2524126"/>
          <a:ext cx="5419725" cy="14096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es-MX" sz="8000" b="1"/>
            <a:t>“No Aplica”</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847725</xdr:colOff>
      <xdr:row>10</xdr:row>
      <xdr:rowOff>57150</xdr:rowOff>
    </xdr:from>
    <xdr:to>
      <xdr:col>6</xdr:col>
      <xdr:colOff>270622</xdr:colOff>
      <xdr:row>18</xdr:row>
      <xdr:rowOff>52667</xdr:rowOff>
    </xdr:to>
    <xdr:sp macro="" textlink="">
      <xdr:nvSpPr>
        <xdr:cNvPr id="2" name="1 CuadroTexto"/>
        <xdr:cNvSpPr txBox="1"/>
      </xdr:nvSpPr>
      <xdr:spPr>
        <a:xfrm>
          <a:off x="1466850" y="2428875"/>
          <a:ext cx="7709647" cy="13671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8000"/>
            <a:t>No Aplica</a:t>
          </a:r>
        </a:p>
        <a:p>
          <a:endParaRPr lang="es-MX"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381000</xdr:colOff>
      <xdr:row>10</xdr:row>
      <xdr:rowOff>33619</xdr:rowOff>
    </xdr:from>
    <xdr:to>
      <xdr:col>5</xdr:col>
      <xdr:colOff>2005853</xdr:colOff>
      <xdr:row>18</xdr:row>
      <xdr:rowOff>22413</xdr:rowOff>
    </xdr:to>
    <xdr:sp macro="" textlink="">
      <xdr:nvSpPr>
        <xdr:cNvPr id="2" name="1 CuadroTexto"/>
        <xdr:cNvSpPr txBox="1"/>
      </xdr:nvSpPr>
      <xdr:spPr>
        <a:xfrm>
          <a:off x="381000" y="3171266"/>
          <a:ext cx="7709647" cy="20506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7200"/>
            <a:t>No plica al periodo</a:t>
          </a:r>
          <a:r>
            <a:rPr lang="es-MX" sz="7200" baseline="0"/>
            <a:t> de reporte</a:t>
          </a:r>
        </a:p>
        <a:p>
          <a:endParaRPr lang="es-MX"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168088</xdr:colOff>
      <xdr:row>16</xdr:row>
      <xdr:rowOff>123265</xdr:rowOff>
    </xdr:from>
    <xdr:to>
      <xdr:col>13</xdr:col>
      <xdr:colOff>425823</xdr:colOff>
      <xdr:row>24</xdr:row>
      <xdr:rowOff>145676</xdr:rowOff>
    </xdr:to>
    <xdr:sp macro="" textlink="">
      <xdr:nvSpPr>
        <xdr:cNvPr id="2" name="1 CuadroTexto"/>
        <xdr:cNvSpPr txBox="1"/>
      </xdr:nvSpPr>
      <xdr:spPr>
        <a:xfrm>
          <a:off x="627529" y="3372971"/>
          <a:ext cx="7709647" cy="13671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8000"/>
            <a:t>No Aplica</a:t>
          </a:r>
        </a:p>
        <a:p>
          <a:endParaRPr lang="es-MX"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54429</xdr:colOff>
      <xdr:row>14</xdr:row>
      <xdr:rowOff>136072</xdr:rowOff>
    </xdr:from>
    <xdr:to>
      <xdr:col>5</xdr:col>
      <xdr:colOff>1096576</xdr:colOff>
      <xdr:row>21</xdr:row>
      <xdr:rowOff>169689</xdr:rowOff>
    </xdr:to>
    <xdr:sp macro="" textlink="">
      <xdr:nvSpPr>
        <xdr:cNvPr id="2" name="1 CuadroTexto"/>
        <xdr:cNvSpPr txBox="1"/>
      </xdr:nvSpPr>
      <xdr:spPr>
        <a:xfrm>
          <a:off x="925286" y="3456215"/>
          <a:ext cx="7709647" cy="13671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8000"/>
            <a:t>No Aplica</a:t>
          </a:r>
        </a:p>
        <a:p>
          <a:endParaRPr lang="es-MX"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23812</xdr:colOff>
      <xdr:row>45</xdr:row>
      <xdr:rowOff>47625</xdr:rowOff>
    </xdr:from>
    <xdr:to>
      <xdr:col>4</xdr:col>
      <xdr:colOff>500062</xdr:colOff>
      <xdr:row>45</xdr:row>
      <xdr:rowOff>171450</xdr:rowOff>
    </xdr:to>
    <xdr:pic>
      <xdr:nvPicPr>
        <xdr:cNvPr id="2" name="Imagen 4" descr="media-formula"/>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l="34653"/>
        <a:stretch>
          <a:fillRect/>
        </a:stretch>
      </xdr:blipFill>
      <xdr:spPr bwMode="auto">
        <a:xfrm>
          <a:off x="6481762" y="15592425"/>
          <a:ext cx="476250" cy="466725"/>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14</xdr:row>
      <xdr:rowOff>0</xdr:rowOff>
    </xdr:from>
    <xdr:to>
      <xdr:col>6</xdr:col>
      <xdr:colOff>927847</xdr:colOff>
      <xdr:row>20</xdr:row>
      <xdr:rowOff>109817</xdr:rowOff>
    </xdr:to>
    <xdr:sp macro="" textlink="">
      <xdr:nvSpPr>
        <xdr:cNvPr id="2" name="1 CuadroTexto"/>
        <xdr:cNvSpPr txBox="1"/>
      </xdr:nvSpPr>
      <xdr:spPr>
        <a:xfrm>
          <a:off x="0" y="3305175"/>
          <a:ext cx="7709647" cy="13671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8000"/>
            <a:t>No Aplica</a:t>
          </a:r>
        </a:p>
        <a:p>
          <a:endParaRPr lang="es-MX"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285750</xdr:colOff>
      <xdr:row>11</xdr:row>
      <xdr:rowOff>57150</xdr:rowOff>
    </xdr:from>
    <xdr:to>
      <xdr:col>5</xdr:col>
      <xdr:colOff>2505075</xdr:colOff>
      <xdr:row>21</xdr:row>
      <xdr:rowOff>28575</xdr:rowOff>
    </xdr:to>
    <xdr:sp macro="" textlink="">
      <xdr:nvSpPr>
        <xdr:cNvPr id="2" name="1 CuadroTexto"/>
        <xdr:cNvSpPr txBox="1"/>
      </xdr:nvSpPr>
      <xdr:spPr>
        <a:xfrm>
          <a:off x="285750" y="2590800"/>
          <a:ext cx="8086725" cy="1876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6600"/>
            <a:t>No aplica al</a:t>
          </a:r>
          <a:r>
            <a:rPr lang="es-MX" sz="6600" baseline="0"/>
            <a:t> periodo de reporte</a:t>
          </a:r>
          <a:endParaRPr lang="es-MX" sz="6600"/>
        </a:p>
        <a:p>
          <a:endParaRPr lang="es-MX"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857250</xdr:colOff>
      <xdr:row>8</xdr:row>
      <xdr:rowOff>219075</xdr:rowOff>
    </xdr:from>
    <xdr:to>
      <xdr:col>6</xdr:col>
      <xdr:colOff>2400300</xdr:colOff>
      <xdr:row>17</xdr:row>
      <xdr:rowOff>38100</xdr:rowOff>
    </xdr:to>
    <xdr:sp macro="" textlink="">
      <xdr:nvSpPr>
        <xdr:cNvPr id="2" name="1 CuadroTexto"/>
        <xdr:cNvSpPr txBox="1"/>
      </xdr:nvSpPr>
      <xdr:spPr>
        <a:xfrm>
          <a:off x="857250" y="2409825"/>
          <a:ext cx="8086725" cy="1876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6600"/>
            <a:t>No aplica al</a:t>
          </a:r>
          <a:r>
            <a:rPr lang="es-MX" sz="6600" baseline="0"/>
            <a:t> periodo de reporte</a:t>
          </a:r>
          <a:endParaRPr lang="es-MX" sz="6600"/>
        </a:p>
        <a:p>
          <a:endParaRPr lang="es-MX"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328084</xdr:colOff>
      <xdr:row>8</xdr:row>
      <xdr:rowOff>74083</xdr:rowOff>
    </xdr:from>
    <xdr:to>
      <xdr:col>2</xdr:col>
      <xdr:colOff>2880783</xdr:colOff>
      <xdr:row>18</xdr:row>
      <xdr:rowOff>351100</xdr:rowOff>
    </xdr:to>
    <xdr:sp macro="" textlink="">
      <xdr:nvSpPr>
        <xdr:cNvPr id="2" name="Rectangle 2">
          <a:extLst>
            <a:ext uri="{FF2B5EF4-FFF2-40B4-BE49-F238E27FC236}">
              <a16:creationId xmlns="" xmlns:a16="http://schemas.microsoft.com/office/drawing/2014/main" id="{70996DD9-A7BC-4744-A5F4-C1082FCFBE69}"/>
            </a:ext>
          </a:extLst>
        </xdr:cNvPr>
        <xdr:cNvSpPr>
          <a:spLocks noChangeArrowheads="1"/>
        </xdr:cNvSpPr>
      </xdr:nvSpPr>
      <xdr:spPr bwMode="auto">
        <a:xfrm>
          <a:off x="328084" y="2779183"/>
          <a:ext cx="9153524" cy="3620292"/>
        </a:xfrm>
        <a:prstGeom prst="rect">
          <a:avLst/>
        </a:prstGeom>
        <a:noFill/>
        <a:ln w="9525">
          <a:noFill/>
          <a:miter lim="800000"/>
          <a:headEnd/>
          <a:tailEnd/>
        </a:ln>
      </xdr:spPr>
      <xdr:txBody>
        <a:bodyPr vertOverflow="clip" wrap="square" lIns="155448" tIns="123444" rIns="155448" bIns="0" anchor="ctr" upright="1"/>
        <a:lstStyle/>
        <a:p>
          <a:pPr algn="ctr" rtl="1">
            <a:defRPr sz="1000"/>
          </a:pPr>
          <a:r>
            <a:rPr lang="es-MX" sz="8200" b="1" i="0" strike="noStrike">
              <a:solidFill>
                <a:srgbClr val="000000"/>
              </a:solidFill>
              <a:latin typeface="Arial"/>
              <a:cs typeface="Arial"/>
            </a:rPr>
            <a:t> </a:t>
          </a:r>
          <a:endParaRPr lang="es-MX" sz="4700" b="1" i="0" strike="noStrike">
            <a:solidFill>
              <a:srgbClr val="000000"/>
            </a:solidFill>
            <a:latin typeface="Arial"/>
            <a:cs typeface="Aria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1524000</xdr:colOff>
      <xdr:row>8</xdr:row>
      <xdr:rowOff>180975</xdr:rowOff>
    </xdr:from>
    <xdr:to>
      <xdr:col>4</xdr:col>
      <xdr:colOff>3042397</xdr:colOff>
      <xdr:row>14</xdr:row>
      <xdr:rowOff>5042</xdr:rowOff>
    </xdr:to>
    <xdr:sp macro="" textlink="">
      <xdr:nvSpPr>
        <xdr:cNvPr id="2" name="1 CuadroTexto"/>
        <xdr:cNvSpPr txBox="1"/>
      </xdr:nvSpPr>
      <xdr:spPr>
        <a:xfrm>
          <a:off x="2362200" y="2371725"/>
          <a:ext cx="7709647" cy="136711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lang="es-MX" sz="8000"/>
            <a:t>No Aplica</a:t>
          </a:r>
        </a:p>
        <a:p>
          <a:endParaRPr lang="es-MX"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10.1.54.133\tere\Users\Finanzas\AppData\Local\Microsoft\Windows\Temporary%20Internet%20Files\Content.Outlook\64HL10I4\ESTADO%20ANAL&#205;TICO%20DEL%20EJERCICIO.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Users/Finanzas/AppData/Local/Microsoft/Windows/Temporary%20Internet%20Files/Content.Outlook/64HL10I4/ESTADO%20ANAL&#205;TICO%20DEL%20EJERCICIO.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54.133\tere\Mis%20documentos\2008\Macros\IAT\IAT%20ver%2010.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is%20documentos/2008/Macros/IAT/IAT%20ver%2010.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Mis%20documentos\2008\Macros\IAT\IAT%20ver%2010.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NDRES\Documents%20and%20Settings\SFINANZAS\Mis%20documentos\EJERCICIO%202009\GU&#205;A%20IAT2009\GU&#205;A%20E-J%202009\GUIA%20IAT%20ENERO-DICIEMBRE\GU&#205;A%20ULTIMA\Copia%20de%20IAT%20ver%209.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Documents%20and%20Settings\SFINANZAS\Configuraci&#243;n%20local\Archivos%20temporales%20de%20Internet\Content.Outlook\P59IK4FR\GUIA%20IAT%20ENERO-DICIEMBRE\GU&#205;A%20ULTIMA\Copia%20de%20IAT%20ver%209.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SFINANZAS/Mis%20documentos/EJERCICIO%202009/GU&#205;A%20IAT2009/GU&#205;A%20E-J%202009/GUIA%20IAT%20ENERO-DICIEMBRE/GU&#205;A%20ULTIMA/Copia%20de%20IAT%20ver%209.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AY5" t="str">
            <v>ASAMBLEA LEGISLATIVA DEL DF</v>
          </cell>
          <cell r="AZ5" t="str">
            <v>UNIDAD RESPONSABLE: 17 L0 00 ASAMBLEA LEGISLATIVA DEL DF</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AY6" t="str">
            <v>AUTORIDAD DEL CENTRO HISTÓRICO</v>
          </cell>
          <cell r="AZ6" t="str">
            <v>UNIDAD RESPONSABLE: 01 CD 01 AUTORIDAD DEL CENTRO HISTÓRICO</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AY7" t="str">
            <v>CAJA DE PREVISIÓN DE LA POLICÍA AUXILIAR DEL DF</v>
          </cell>
          <cell r="AZ7" t="str">
            <v>UNIDAD RESPONSABLE: 11 PD PA CAJA DE PREVISIÓN DE LA POLICÍA AUXILIAR DEL DF</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AY8" t="str">
            <v>CAJA DE PREVISIÓN DE LA POLICÍA PREVENTIVA</v>
          </cell>
          <cell r="AZ8" t="str">
            <v>UNIDAD RESPONSABLE: 12 PD PP CAJA DE PREVISIÓN DE LA POLICÍA PREVENTIVA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AY9" t="str">
            <v>CAJA DE PREVISIÓN PARA TRABAJADORES A LISTA DE RAYA DEL GDF</v>
          </cell>
          <cell r="AZ9" t="str">
            <v>UNIDAD RESPONSABLE: 12 PD LR CAJA DE PREVISIÓN PARA TRABAJADORES A LISTA DE RAYA DEL GDF</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AY10" t="str">
            <v>COMISIÓN DE DERECHOS HUMANOS DEL DF</v>
          </cell>
          <cell r="AZ10" t="str">
            <v>UNIDAD RESPONSABLE: 23 A0 00 COMISIÓN DE DERECHOS HUMANOS DEL DF</v>
          </cell>
          <cell r="DE10" t="str">
            <v>COMISIÓN DE DERECHOS HUMANOS DEL DF</v>
          </cell>
          <cell r="DF10" t="str">
            <v>NO</v>
          </cell>
          <cell r="DH10" t="str">
            <v>COMISIÓN DE DERECHOS HUMANOS DEL DF</v>
          </cell>
          <cell r="DI10" t="str">
            <v>NO</v>
          </cell>
        </row>
        <row r="11">
          <cell r="Y11" t="str">
            <v>CONSEJO DE EVALUACIÓN DEL DESARROLLO SOCIAL DEL DF</v>
          </cell>
          <cell r="AA11" t="str">
            <v>VAYA A LA HOJA INICIO Y SELECIONE LA UNIDAD RESPONSABLE CORRESPONDIENTE A ESTE INFORME</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AY11" t="str">
            <v>CONSEJERÍA JURÍDICA Y SERVICIOS LEGALES</v>
          </cell>
          <cell r="AZ11" t="str">
            <v>UNIDAD RESPONSABLE: 25 C0 01 CONSEJERÍA JURÍDICA Y SERVICIOS LEGALES</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AY12" t="str">
            <v>CONSEJO DE EVALUACIÓN DEL DESARROLLO SOCIAL DEL DF</v>
          </cell>
          <cell r="AZ12" t="str">
            <v>UNIDAD RESPONSABLE: 08 PD CE CONSEJO DE EVALUACIÓN DEL DESARROLLO SOCIAL DEL DF</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AY13" t="str">
            <v>CONSEJO DE LA JUDICATURA DEL DF</v>
          </cell>
          <cell r="AZ13" t="str">
            <v>UNIDAD RESPONSABLE: 20 J0 00 CONSEJO DE LA JUDICATURA DEL DF</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AY14" t="str">
            <v>CONTADURÍA MAYOR DE HACIENDA DE LA ALDF</v>
          </cell>
          <cell r="AZ14" t="str">
            <v>UNIDAD RESPONSABLE: 18 L0 00 CONTADURÍA MAYOR DE HACIENDA DE LA ALDF</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AY15" t="str">
            <v>CONTRALORÍA GENERAL</v>
          </cell>
          <cell r="AZ15" t="str">
            <v>UNIDAD RESPONSABLE: 13 C0 01 CONTRALORÍA GENERAL</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AY16" t="str">
            <v>CORPORACIÓN MEXICANA DE IMPRESIÓN S.A. DE C.V.</v>
          </cell>
          <cell r="AZ16" t="str">
            <v>UNIDAD RESPONSABLE: 12 PE CM CORPORACIÓN MEXICANA DE IMPRESIÓN S.A. DE C.V.</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AY17" t="str">
            <v>DELEGACIÓN ÁLVARO OBREGÓN</v>
          </cell>
          <cell r="AZ17" t="str">
            <v>UNIDAD RESPONSABLE: 02 CD 01 DELEGACIÓN ÁLVARO OBREGÓN</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AY18" t="str">
            <v>DELEGACIÓN AZCAPOTZALCO</v>
          </cell>
          <cell r="AZ18" t="str">
            <v>UNIDAD RESPONSABLE: 02 CD 02 DELEGACIÓN AZCAPOTZALCO</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AY19" t="str">
            <v>DELEGACIÓN BENITO JUÁREZ</v>
          </cell>
          <cell r="AZ19" t="str">
            <v>UNIDAD RESPONSABLE: 02 CD 03 DELEGACIÓN BENITO JUÁREZ</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AY20" t="str">
            <v>DELEGACIÓN COYOACÁN</v>
          </cell>
          <cell r="AZ20" t="str">
            <v>UNIDAD RESPONSABLE: 02 CD 04 DELEGACIÓN COYOACÁN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AY21" t="str">
            <v>DELEGACIÓN CUAJIMALPA DE MORELOS</v>
          </cell>
          <cell r="AZ21" t="str">
            <v>UNIDAD RESPONSABLE: 02 CD 05 DELEGACIÓN CUAJIMALPA DE MORELOS</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AY22" t="str">
            <v>DELEGACIÓN CUAUHTÉMOC</v>
          </cell>
          <cell r="AZ22" t="str">
            <v>UNIDAD RESPONSABLE: 02 CD 06 DELEGACIÓN CUAUHTÉMOC</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AY23" t="str">
            <v>DELEGACIÓN GUSTAVO A. MADERO</v>
          </cell>
          <cell r="AZ23" t="str">
            <v>UNIDAD RESPONSABLE: 02 CD 07 DELEGACIÓN GUSTAVO A. MADERO</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AY24" t="str">
            <v>DELEGACIÓN IZTACALCO</v>
          </cell>
          <cell r="AZ24" t="str">
            <v>UNIDAD RESPONSABLE: 02 CD 08 DELEGACIÓN IZTACALCO</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AY25" t="str">
            <v>DELEGACIÓN IZTAPALAPA</v>
          </cell>
          <cell r="AZ25" t="str">
            <v>UNIDAD RESPONSABLE: 02 CD 09 DELEGACIÓN IZTAPALAPA</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AY26" t="str">
            <v>DELEGACIÓN MAGDALENA CONTRERAS</v>
          </cell>
          <cell r="AZ26" t="str">
            <v>UNIDAD RESPONSABLE: 02 CD 10 DELEGACIÓN MAGDALENA CONTRERAS</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AY27" t="str">
            <v>DELEGACIÓN MIGUEL HIDALGO</v>
          </cell>
          <cell r="AZ27" t="str">
            <v>UNIDAD RESPONSABLE: 02 CD 11 DELEGACIÓN MIGUEL HIDALGO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AY28" t="str">
            <v>DELEGACIÓN MILPA ALTA</v>
          </cell>
          <cell r="AZ28" t="str">
            <v>UNIDAD RESPONSABLE: 02 CD 12 DELEGACIÓN MILPA ALTA</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AY29" t="str">
            <v>DELEGACIÓN TLÁHUAC</v>
          </cell>
          <cell r="AZ29" t="str">
            <v>UNIDAD RESPONSABLE: 02 CD 13 DELEGACIÓN TLÁHUAC</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AY30" t="str">
            <v>DELEGACIÓN TLALPAN</v>
          </cell>
          <cell r="AZ30" t="str">
            <v>UNIDAD RESPONSABLE: 02 CD 14 DELEGACIÓN TLALPAN</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AY31" t="str">
            <v>DELEGACIÓN VENUSTIANO CARRANZA</v>
          </cell>
          <cell r="AZ31" t="str">
            <v>UNIDAD RESPONSABLE: 02 CD 15 DELEGACIÓN VENUSTIANO CARRANZA</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AY32" t="str">
            <v>DELEGACIÓN XOCHIMILCO</v>
          </cell>
          <cell r="AZ32" t="str">
            <v>UNIDAD RESPONSABLE: 02 CD 16 DELEGACIÓN XOCHIMILCO</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AY33" t="str">
            <v>DEUDA PÚBLICA DEL DF</v>
          </cell>
          <cell r="AZ33" t="str">
            <v>UNIDAD RESPONSABLE: 16 C0 00 DEUDA PÚBLICA DEL DF</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AY34" t="str">
            <v>FIDEICOMISO DE RECUPERACIÓN CREDITICIA DEL DF</v>
          </cell>
          <cell r="AZ34" t="str">
            <v>UNIDAD RESPONSABLE: 09 PF RC FIDEICOMISO DE RECUPERACIÓN CREDITICIA DEL DF</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AY35" t="str">
            <v>FIDEICOMISO DEL CENTRO HISTÓRICO</v>
          </cell>
          <cell r="AZ35" t="str">
            <v>UNIDAD RESPONSABLE: 07 PF CH FIDEICOMISO DEL CENTRO HISTÓRICO</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AY36" t="str">
            <v>FIDEICOMISO EDUCACIÓN GARANTIZADA DEL DF</v>
          </cell>
          <cell r="AZ36" t="str">
            <v>UNIDAD RESPONSABLE: 36 PF EG FIDEICOMISO EDUCACIÓN GARANTIZADA DEL DF</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AY37" t="str">
            <v>FIDEICOMISO MUSEO DE ARTE POPULAR</v>
          </cell>
          <cell r="AZ37" t="str">
            <v>UNIDAD RESPONSABLE: 31 PF MA FIDEICOMISO MUSEO DE ARTE POPULAR</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AY38" t="str">
            <v>FIDEICOMISO MUSEO DEL ESTANQUILLO</v>
          </cell>
          <cell r="AZ38" t="str">
            <v>UNIDAD RESPONSABLE: 31 PF ME FIDEICOMISO MUSEO DEL ESTANQUILLO</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AY39" t="str">
            <v>FIDEICOMISO PARA EL FONDO DE PROMOCIÓN PARA EL FINANCIAMIENTO DEL TRANSPORTE PÚBLICO</v>
          </cell>
          <cell r="AZ39" t="str">
            <v>UNIDAD RESPONSABLE: 10 P0 TP FIDEICOMISO PARA EL FONDO DE PROMOCIÓN PARA EL FINANCIAMIENTO DEL TRANSPORTE PÚBLICO</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AY40" t="str">
            <v>FIDEICOMISO PARA EL MEJORAMIENTO DE LAS VÍAS DE COMUNICACIÓN DEL DF</v>
          </cell>
          <cell r="AZ40" t="str">
            <v>UNIDAD RESPONSABLE: 07 PF MV FIDEICOMISO PARA EL MEJORAMIENTO DE LAS VÍAS DE COMUNICACIÓN DEL DF</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AY41" t="str">
            <v>FIDEICOMISO PÚBLICO "CIUDAD DIGITAL"</v>
          </cell>
          <cell r="AZ41" t="str">
            <v>UNIDAD RESPONSABLE: 09 PF CD FIDEICOMISO PÚBLICO "CIUDAD DIGITAL"</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AY42" t="str">
            <v>FIDEICOMISO PÚBLICO COMPLEJO AMBIENTAL "XOCHIMILCO"</v>
          </cell>
          <cell r="AZ42" t="str">
            <v>UNIDAD RESPONSABLE: 12 PF CX FIDEICOMISO PÚBLICO COMPLEJO AMBIENTAL "XOCHIMILCO"</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AY43" t="str">
            <v>FONDO AMBIENTAL PÚBLICO DEL DF</v>
          </cell>
          <cell r="AZ43" t="str">
            <v>UNIDAD RESPONSABLE: 06 P0 FA FONDO AMBIENTAL PÚBLICO DEL DF</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AY44" t="str">
            <v>FONDO DE COINVERSIÓN</v>
          </cell>
          <cell r="AZ44" t="str">
            <v>UNIDAD RESPONSABLE: 15 C0 00 FONDO DE COINVERSIÓN</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AY45" t="str">
            <v>FONDO DE DESARROLLO ECONÓMICO DEL DF</v>
          </cell>
          <cell r="AZ45" t="str">
            <v>UNIDAD RESPONSABLE: 12 P0 DE FONDO DE DESARROLLO ECONÓMICO DEL DF</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AY46" t="str">
            <v>FONDO DE SEGURIDAD PÚBLICA DEL DF</v>
          </cell>
          <cell r="AZ46" t="str">
            <v>UNIDAD RESPONSABLE: 14 P0 FS FONDO DE SEGURIDAD PÚBLICA DEL DF</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AY47" t="str">
            <v>FONDO MIXTO DE PROMOCIÓN TURÍSTICA</v>
          </cell>
          <cell r="AZ47" t="str">
            <v>UNIDAD RESPONSABLE: 05 P0 PT FONDO MIXTO DE PROMOCIÓN TURÍSTICA</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AY48" t="str">
            <v>FONDO PARA EL DESARROLLO SOCIAL DE LA CIUDAD DE MÉXICO</v>
          </cell>
          <cell r="AZ48" t="str">
            <v>UNIDAD RESPONSABLE: 04 P0 DS FONDO PARA EL DESARROLLO SOCIAL DE LA CIUDAD DE MÉXICO</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AY49" t="str">
            <v>FONDO PARA LA ATENCIÓN Y APOYO A LAS VÍCTIMAS DEL DELITO</v>
          </cell>
          <cell r="AZ49" t="str">
            <v>UNIDAD RESPONSABLE: 14 P0 AV FONDO PARA LA ATENCIÓN Y APOYO A LAS VÍCTIMAS DEL DELITO</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AY50" t="str">
            <v>HEROICO CUERPO DE BOMBEROS DEL DF</v>
          </cell>
          <cell r="AZ50" t="str">
            <v>UNIDAD RESPONSABLE: 34 PD HB HEROICO CUERPO DE BOMBEROS DEL DF</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AY51" t="str">
            <v>INSTITUTO DE ACCESO A LA INFORMACIÓN PÚBLICA DEL DF</v>
          </cell>
          <cell r="AZ51" t="str">
            <v>UNIDAD RESPONSABLE: 32 A0 00 INSTITUTO DE ACCESO A LA INFORMACIÓN PÚBLICA DEL DF</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AY52" t="str">
            <v>INSTITUTO DE CIENCIA Y TECNOLOGÍA</v>
          </cell>
          <cell r="AZ52" t="str">
            <v>UNIDAD RESPONSABLE: 37 PD CT INSTITUTO DE CIENCIA Y TECNOLOGÍA</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AY53" t="str">
            <v>INSTITUTO DE EDUCACIÓN MEDIA SUPERIOR</v>
          </cell>
          <cell r="AZ53" t="str">
            <v>UNIDAD RESPONSABLE: 36 PD IE INSTITUTO DE EDUCACIÓN MEDIA SUPERIOR</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AY54" t="str">
            <v>INSTITUTO DE FORMACIÓN PROFESIONAL</v>
          </cell>
          <cell r="AZ54" t="str">
            <v>UNIDAD RESPONSABLE: 14 CD 01 INSTITUTO DE FORMACIÓN PROFESIONAL</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AY55" t="str">
            <v>INSTITUTO DE LA JUVENTUD DEL DF</v>
          </cell>
          <cell r="AZ55" t="str">
            <v>UNIDAD RESPONSABLE: 08 PD IJ INSTITUTO DE LA JUVENTUD DEL DF</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AY56" t="str">
            <v>INSTITUTO DE LAS MUJERES DEL DF</v>
          </cell>
          <cell r="AZ56" t="str">
            <v>UNIDAD RESPONSABLE: 08 PD IM INSTITUTO DE LAS MUJERES DEL DF</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AY57" t="str">
            <v>INSTITUTO DE VIVIENDA DEL DF</v>
          </cell>
          <cell r="AZ57" t="str">
            <v>UNIDAD RESPONSABLE: 03 PD IV INSTITUTO DE VIVIENDA DEL DF</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AY58" t="str">
            <v>INSTITUTO ELECTORAL DEL DF</v>
          </cell>
          <cell r="AZ58" t="str">
            <v>UNIDAD RESPONSABLE: 24 A0 00 INSTITUTO ELECTORAL DEL DF</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AY59" t="str">
            <v>INSTITUTO TÉCNICO DE FORMACIÓN POLICIAL</v>
          </cell>
          <cell r="AZ59" t="str">
            <v>UNIDAD RESPONSABLE: 11 CD 01 INSTITUTO TÉCNICO DE FORMACIÓN POLICIAL</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AY60" t="str">
            <v>JEFATURA DE GOBIERNO DEL DF</v>
          </cell>
          <cell r="AZ60" t="str">
            <v>UNIDAD RESPONSABLE: 01 C0 01 JEFATURA DE GOBIERNO DEL DF</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AY61" t="str">
            <v>JUNTA LOCAL DE CONCILIACIÓN Y ARBITRAJE DEL DF</v>
          </cell>
          <cell r="AZ61" t="str">
            <v>UNIDAD RESPONSABLE: 22 A0 00 JUNTA LOCAL DE CONCILIACIÓN Y ARBITRAJE DEL DF</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AY62" t="str">
            <v>METROBÚS</v>
          </cell>
          <cell r="AZ62" t="str">
            <v>UNIDAD RESPONSABLE: 10 PD MB METROBÚS</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AY63" t="str">
            <v>OFICIALÍA MAYOR</v>
          </cell>
          <cell r="AZ63" t="str">
            <v>UNIDAD RESPONSABLE: 12 C0 01 OFICIALÍA MAYOR</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AY64" t="str">
            <v>POLICÍA AUXILIAR DEL DF</v>
          </cell>
          <cell r="AZ64" t="str">
            <v>UNIDAD RESPONSABLE: 11 CD 02 POLICÍA AUXILIAR DEL DF</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AY65" t="str">
            <v>POLICÍA BANCARIA E INDUSTRIAL</v>
          </cell>
          <cell r="AZ65" t="str">
            <v>UNIDAD RESPONSABLE: 11 CD 03 POLICÍA BANCARIA E INDUSTRIAL</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AY66" t="str">
            <v>PROCURADURÍA AMBIENTAL Y DEL ORDENAMIENTO TERRITORIAL DEL DF</v>
          </cell>
          <cell r="AZ66" t="str">
            <v>UNIDAD RESPONSABLE: 30 PD PA PROCURADURÍA AMBIENTAL Y DEL ORDENAMIENTO TERRITORIAL DEL DF</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AY67" t="str">
            <v>PROCURADURÍA GENERAL DE JUSTICIA DEL DF</v>
          </cell>
          <cell r="AZ67" t="str">
            <v>UNIDAD RESPONSABLE: 14 C0 00 PROCURADURÍA GENERAL DE JUSTICIA DEL DF</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AY68" t="str">
            <v>PROCURADURÍA SOCIAL DEL DF</v>
          </cell>
          <cell r="AZ68" t="str">
            <v>UNIDAD RESPONSABLE: 08 PD PS PROCURADURÍA SOCIAL DEL DF</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AY69" t="str">
            <v>RED DE TRANSPORTE DE PASAJEROS DEL DF</v>
          </cell>
          <cell r="AZ69" t="str">
            <v>UNIDAD RESPONSABLE: 10 PD RT RED DE TRANSPORTE DE PASAJEROS DEL DF</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AY70" t="str">
            <v>SECRETARÍA DE CULTURA</v>
          </cell>
          <cell r="AZ70" t="str">
            <v>UNIDAD RESPONSABLE: 31 C0 00 SECRETARÍA DE CULTURA</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AY71" t="str">
            <v>SECRETARÍA DE DESARROLLO ECONÓMICO</v>
          </cell>
          <cell r="AZ71" t="str">
            <v>UNIDAD RESPONSABLE: 04 C0 01 SECRETARÍA DE DESARROLLO ECONÓMICO</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AY72" t="str">
            <v>SECRETARÍA DE DESARROLLO RURAL Y EQUIDAD PARA LAS COMUNIDADES</v>
          </cell>
          <cell r="AZ72" t="str">
            <v>UNIDAD RESPONSABLE: 35 C0 01 SECRETARÍA DE DESARROLLO RURAL Y EQUIDAD PARA LAS COMUNIDADES</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AY73" t="str">
            <v>SECRETARÍA DE DESARROLLO SOCIAL</v>
          </cell>
          <cell r="AZ73" t="str">
            <v>UNIDAD RESPONSABLE: 08 C0 01 SECRETARÍA DE DESARROLLO SOCIAL</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AY74" t="str">
            <v>SECRETARÍA DE DESARROLLO URBANO Y VIVIENDA</v>
          </cell>
          <cell r="AZ74" t="str">
            <v>UNIDAD RESPONSABLE: 03 C0 01 SECRETARÍA DE DESARROLLO URBANO Y VIVIENDA</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AY75" t="str">
            <v>SECRETARÍA DE EDUCACIÓN</v>
          </cell>
          <cell r="AZ75" t="str">
            <v>UNIDAD RESPONSABLE: 36 C0 01 SECRETARÍA DE EDUCACIÓN</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AY76" t="str">
            <v>SECRETARÍA DE FINANZAS</v>
          </cell>
          <cell r="AZ76" t="str">
            <v>UNIDAD RESPONSABLE: 09 C0 01 SECRETARÍA DE FINANZAS</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AY77" t="str">
            <v>SECRETARÍA DE GOBIERNO</v>
          </cell>
          <cell r="AZ77" t="str">
            <v>UNIDAD RESPONSABLE: 02 C0 01 SECRETARÍA DE GOBIERNO</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AY78" t="str">
            <v>SECRETARÍA DE MEDIO AMBIENTE</v>
          </cell>
          <cell r="AZ78" t="str">
            <v>UNIDAD RESPONSABLE: 06 C0 01 SECRETARÍA DE MEDIO AMBIENTE</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AY79" t="str">
            <v>SECRETARÍA DE OBRAS Y SERVICIOS</v>
          </cell>
          <cell r="AZ79" t="str">
            <v>UNIDAD RESPONSABLE: 07 C0 01 SECRETARÍA DE OBRAS Y SERVICIOS</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AY80" t="str">
            <v>SECRETARÍA DE PROTECCIÓN CIVIL</v>
          </cell>
          <cell r="AZ80" t="str">
            <v>UNIDAD RESPONSABLE: 34 C0 01 SECRETARÍA DE PROTECCIÓN CIVIL</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AY81" t="str">
            <v>SECRETARÍA DE SALUD</v>
          </cell>
          <cell r="AZ81" t="str">
            <v>UNIDAD RESPONSABLE: 26 C0 01 SECRETARÍA DE SALUD</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AY82" t="str">
            <v>SECRETARÍA DE SEGURIDAD PÚBLICA</v>
          </cell>
          <cell r="AZ82" t="str">
            <v>UNIDAD RESPONSABLE: 11 C0 01 SECRETARÍA DE SEGURIDAD PÚBLICA</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AY83" t="str">
            <v>SECRETARÍA DE TRANSPORTE Y VIALIDAD</v>
          </cell>
          <cell r="AZ83" t="str">
            <v>UNIDAD RESPONSABLE: 10 C0 01 SECRETARÍA DE TRANSPORTE Y VIALIDAD</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AY84" t="str">
            <v>SECRETARÍA DE TURISMO</v>
          </cell>
          <cell r="AZ84" t="str">
            <v>UNIDAD RESPONSABLE: 05 C0 01 SECRETARÍA DE TURISMO</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AY85" t="str">
            <v>SECRETARÍA DEL TRABAJO Y FOMENTO AL EMPLEO</v>
          </cell>
          <cell r="AZ85" t="str">
            <v>UNIDAD RESPONSABLE: 33 C0 01 SECRETARÍA DEL TRABAJO Y FOMENTO AL EMPLEO</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AY86" t="str">
            <v>SERVICIO DE TRANSPORTES ELÉCTRICOS DEL DF</v>
          </cell>
          <cell r="AZ86" t="str">
            <v>UNIDAD RESPONSABLE: 10 PD TE SERVICIO DE TRANSPORTES ELÉCTRICOS DEL DF</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AY87" t="str">
            <v>SERVICIOS DE SALUD PÚBLICA DEL DF</v>
          </cell>
          <cell r="AZ87" t="str">
            <v>UNIDAD RESPONSABLE: 26 PD SP SERVICIOS DE SALUD PÚBLICA DEL DF</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AY88" t="str">
            <v>SERVICIOS METROPOLITANOS  S.A. DE C.V.</v>
          </cell>
          <cell r="AZ88" t="str">
            <v>UNIDAD RESPONSABLE: 12 PE SM SERVICIOS METROPOLITANOS  S.A. DE C.V.</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AY89" t="str">
            <v>SISTEMA DE AGUAS DE LA CIUDAD DE MÉXICO</v>
          </cell>
          <cell r="AZ89" t="str">
            <v>UNIDAD RESPONSABLE: 06 CD 03 SISTEMA DE AGUAS DE LA CIUDAD DE MÉXICO</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AY90" t="str">
            <v>SISTEMA DE RADIO Y TELEVISIÓN DIGITAL DEL GDF</v>
          </cell>
          <cell r="AZ90" t="str">
            <v>UNIDAD RESPONSABLE: 02 CD 17 SISTEMA DE RADIO Y TELEVISIÓN DIGITAL DEL GDF</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AY91" t="str">
            <v>SISTEMA DE RADIO Y TELEVISIÓN DIGITAL DEL GDF</v>
          </cell>
          <cell r="AZ91" t="str">
            <v>UNIDAD RESPONSABLE: 02 OD 03 SISTEMA DE RADIO Y TELEVISIÓN DIGITAL DEL GDF</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AY92" t="str">
            <v>SISTEMA DE TRANSPORTE COLECTIVO (METRO)</v>
          </cell>
          <cell r="AZ92" t="str">
            <v>UNIDAD RESPONSABLE: 10 PD ME SISTEMA DE TRANSPORTE COLECTIVO (METRO)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AY93" t="str">
            <v>SISTEMA PARA EL DESARROLLO INTEGRAL DE LA FAMILIA DEL DF</v>
          </cell>
          <cell r="AZ93" t="str">
            <v>UNIDAD RESPONSABLE: 01 PD DF SISTEMA PARA EL DESARROLLO INTEGRAL DE LA FAMILIA DEL DF</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AY94" t="str">
            <v>TRIBUNAL DE LO CONTENCIOSO ADMINISTRATIVO DEL DF</v>
          </cell>
          <cell r="AZ94" t="str">
            <v>UNIDAD RESPONSABLE: 21 A0 00 TRIBUNAL DE LO CONTENCIOSO ADMINISTRATIVO DEL DF</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AY95" t="str">
            <v>TRIBUNAL ELECTORAL DEL DF</v>
          </cell>
          <cell r="AZ95" t="str">
            <v>UNIDAD RESPONSABLE: 27 A0 00 TRIBUNAL ELECTORAL DEL DF</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AY96" t="str">
            <v>TRIBUNAL SUPERIOR DE JUSTICIA DEL DF</v>
          </cell>
          <cell r="AZ96" t="str">
            <v>UNIDAD RESPONSABLE: 19 J0 00 TRIBUNAL SUPERIOR DE JUSTICIA DEL DF</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cell r="AY97" t="str">
            <v>UNIVERSIDAD AUTÓNOMA DE LA CIUDAD DE MÉXICO</v>
          </cell>
          <cell r="AZ97" t="str">
            <v>UNIDAD RESPONSABLE: 29 A0 00 UNIVERSIDAD AUTÓNOMA DE LA CIUDAD DE MÉXICO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efreshError="1">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efreshError="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Resumen"/>
      <sheetName val="Prog PAR"/>
      <sheetName val="Viv"/>
      <sheetName val="Educ Salud y AS"/>
      <sheetName val="cat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Resumen"/>
      <sheetName val="Prog PAR"/>
      <sheetName val="Viv"/>
      <sheetName val="Educ Salud y AS"/>
      <sheetName val="cat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Resumen"/>
      <sheetName val="Prog PAR"/>
      <sheetName val="Viv"/>
      <sheetName val="Educ Salud y AS"/>
      <sheetName val="cats"/>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8.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4:M29"/>
  <sheetViews>
    <sheetView showGridLines="0" tabSelected="1" topLeftCell="A16" workbookViewId="0">
      <selection activeCell="C11" sqref="C11"/>
    </sheetView>
  </sheetViews>
  <sheetFormatPr baseColWidth="10" defaultColWidth="11.44140625" defaultRowHeight="13.8"/>
  <cols>
    <col min="1" max="2" width="11.44140625" style="1"/>
    <col min="3" max="3" width="13.6640625" style="1" customWidth="1"/>
    <col min="4" max="4" width="11.44140625" style="1"/>
    <col min="5" max="5" width="13.88671875" style="1" customWidth="1"/>
    <col min="6" max="6" width="11.44140625" style="1"/>
    <col min="7" max="7" width="19.33203125" style="1" customWidth="1"/>
    <col min="8" max="8" width="4.33203125" style="1" customWidth="1"/>
    <col min="9" max="9" width="8.33203125" style="1" customWidth="1"/>
    <col min="10" max="10" width="12.6640625" style="1" customWidth="1"/>
    <col min="11" max="16384" width="11.44140625" style="1"/>
  </cols>
  <sheetData>
    <row r="4" spans="1:13" ht="9.75" customHeight="1"/>
    <row r="5" spans="1:13" hidden="1"/>
    <row r="6" spans="1:13" hidden="1"/>
    <row r="7" spans="1:13" hidden="1"/>
    <row r="8" spans="1:13" hidden="1"/>
    <row r="9" spans="1:13" hidden="1"/>
    <row r="14" spans="1:13" ht="13.2" customHeight="1">
      <c r="A14" s="454" t="s">
        <v>203</v>
      </c>
      <c r="B14" s="454"/>
      <c r="C14" s="454"/>
      <c r="D14" s="454"/>
      <c r="E14" s="454"/>
      <c r="F14" s="454"/>
      <c r="G14" s="454"/>
      <c r="H14" s="454"/>
      <c r="I14" s="454"/>
      <c r="J14" s="454"/>
      <c r="K14" s="454"/>
      <c r="L14" s="116"/>
      <c r="M14" s="116"/>
    </row>
    <row r="15" spans="1:13" ht="30" customHeight="1">
      <c r="A15" s="454"/>
      <c r="B15" s="454"/>
      <c r="C15" s="454"/>
      <c r="D15" s="454"/>
      <c r="E15" s="454"/>
      <c r="F15" s="454"/>
      <c r="G15" s="454"/>
      <c r="H15" s="454"/>
      <c r="I15" s="454"/>
      <c r="J15" s="454"/>
      <c r="K15" s="454"/>
      <c r="L15" s="116"/>
      <c r="M15" s="116"/>
    </row>
    <row r="16" spans="1:13" ht="24" customHeight="1">
      <c r="A16" s="454"/>
      <c r="B16" s="454"/>
      <c r="C16" s="454"/>
      <c r="D16" s="454"/>
      <c r="E16" s="454"/>
      <c r="F16" s="454"/>
      <c r="G16" s="454"/>
      <c r="H16" s="454"/>
      <c r="I16" s="454"/>
      <c r="J16" s="454"/>
      <c r="K16" s="454"/>
      <c r="L16" s="116"/>
      <c r="M16" s="116"/>
    </row>
    <row r="17" spans="1:13" ht="31.2">
      <c r="A17" s="287"/>
      <c r="B17" s="287"/>
      <c r="C17" s="287"/>
      <c r="D17" s="287"/>
      <c r="E17" s="287"/>
      <c r="F17" s="287"/>
      <c r="G17" s="287"/>
      <c r="H17" s="287"/>
      <c r="I17" s="287"/>
      <c r="J17" s="287"/>
      <c r="K17" s="287"/>
    </row>
    <row r="18" spans="1:13" ht="15" customHeight="1">
      <c r="A18" s="454" t="s">
        <v>171</v>
      </c>
      <c r="B18" s="454"/>
      <c r="C18" s="454"/>
      <c r="D18" s="454"/>
      <c r="E18" s="454"/>
      <c r="F18" s="454"/>
      <c r="G18" s="454"/>
      <c r="H18" s="454"/>
      <c r="I18" s="454"/>
      <c r="J18" s="454"/>
      <c r="K18" s="454"/>
      <c r="L18" s="116"/>
      <c r="M18" s="116"/>
    </row>
    <row r="19" spans="1:13" ht="15" customHeight="1">
      <c r="A19" s="454"/>
      <c r="B19" s="454"/>
      <c r="C19" s="454"/>
      <c r="D19" s="454"/>
      <c r="E19" s="454"/>
      <c r="F19" s="454"/>
      <c r="G19" s="454"/>
      <c r="H19" s="454"/>
      <c r="I19" s="454"/>
      <c r="J19" s="454"/>
      <c r="K19" s="454"/>
      <c r="L19" s="116"/>
      <c r="M19" s="116"/>
    </row>
    <row r="20" spans="1:13" ht="15" customHeight="1">
      <c r="A20" s="454"/>
      <c r="B20" s="454"/>
      <c r="C20" s="454"/>
      <c r="D20" s="454"/>
      <c r="E20" s="454"/>
      <c r="F20" s="454"/>
      <c r="G20" s="454"/>
      <c r="H20" s="454"/>
      <c r="I20" s="454"/>
      <c r="J20" s="454"/>
      <c r="K20" s="454"/>
      <c r="L20" s="116"/>
      <c r="M20" s="116"/>
    </row>
    <row r="21" spans="1:13" ht="15" customHeight="1">
      <c r="A21" s="454"/>
      <c r="B21" s="454"/>
      <c r="C21" s="454"/>
      <c r="D21" s="454"/>
      <c r="E21" s="454"/>
      <c r="F21" s="454"/>
      <c r="G21" s="454"/>
      <c r="H21" s="454"/>
      <c r="I21" s="454"/>
      <c r="J21" s="454"/>
      <c r="K21" s="454"/>
      <c r="L21" s="116"/>
      <c r="M21" s="116"/>
    </row>
    <row r="22" spans="1:13" ht="13.2" customHeight="1">
      <c r="A22" s="116"/>
      <c r="B22" s="116"/>
      <c r="C22" s="116"/>
      <c r="D22" s="116"/>
      <c r="E22" s="116"/>
      <c r="F22" s="116"/>
      <c r="G22" s="116"/>
      <c r="H22" s="116"/>
      <c r="I22" s="116"/>
      <c r="J22" s="116"/>
      <c r="K22" s="116"/>
      <c r="L22" s="116"/>
      <c r="M22" s="116"/>
    </row>
    <row r="23" spans="1:13" ht="13.2" customHeight="1">
      <c r="A23" s="116"/>
      <c r="B23" s="116"/>
      <c r="C23" s="116"/>
      <c r="D23" s="116"/>
      <c r="E23" s="116"/>
      <c r="F23" s="116"/>
      <c r="G23" s="116"/>
      <c r="H23" s="116"/>
      <c r="I23" s="116"/>
      <c r="J23" s="116"/>
      <c r="K23" s="116"/>
      <c r="L23" s="116"/>
      <c r="M23" s="116"/>
    </row>
    <row r="27" spans="1:13" s="117" customFormat="1" ht="20.399999999999999">
      <c r="A27" s="288" t="s">
        <v>324</v>
      </c>
      <c r="B27" s="288"/>
      <c r="C27" s="288"/>
      <c r="D27" s="289"/>
      <c r="E27" s="289"/>
      <c r="F27" s="290"/>
      <c r="G27" s="290" t="s">
        <v>325</v>
      </c>
      <c r="H27" s="288"/>
      <c r="I27" s="288"/>
      <c r="J27" s="288"/>
      <c r="K27" s="291"/>
      <c r="L27" s="291"/>
    </row>
    <row r="28" spans="1:13" s="117" customFormat="1" ht="19.95" customHeight="1">
      <c r="A28" s="292"/>
      <c r="B28" s="455" t="s">
        <v>204</v>
      </c>
      <c r="C28" s="455"/>
      <c r="D28" s="455"/>
      <c r="E28" s="455"/>
      <c r="F28" s="293"/>
      <c r="G28" s="292"/>
      <c r="H28" s="294" t="s">
        <v>206</v>
      </c>
      <c r="I28" s="295"/>
      <c r="J28" s="294"/>
      <c r="K28" s="294"/>
      <c r="L28" s="293"/>
      <c r="M28" s="118"/>
    </row>
    <row r="29" spans="1:13" ht="64.5" customHeight="1">
      <c r="A29" s="292"/>
      <c r="B29" s="456" t="s">
        <v>205</v>
      </c>
      <c r="C29" s="456"/>
      <c r="D29" s="456"/>
      <c r="E29" s="456"/>
      <c r="F29" s="292"/>
      <c r="G29" s="292"/>
      <c r="H29" s="293" t="s">
        <v>207</v>
      </c>
      <c r="I29" s="292"/>
      <c r="J29" s="292"/>
      <c r="K29" s="292"/>
      <c r="L29" s="292"/>
    </row>
  </sheetData>
  <mergeCells count="4">
    <mergeCell ref="A14:K16"/>
    <mergeCell ref="A18:K21"/>
    <mergeCell ref="B28:E28"/>
    <mergeCell ref="B29:E29"/>
  </mergeCells>
  <printOptions horizontalCentered="1"/>
  <pageMargins left="0.39370078740157483" right="0.39370078740157483" top="1.3779527559055118" bottom="0.47244094488188981" header="0.39370078740157483" footer="0.19685039370078741"/>
  <pageSetup scale="75" orientation="landscape" r:id="rId1"/>
  <headerFooter scaleWithDoc="0">
    <oddHeader>&amp;C&amp;G</oddHeader>
    <oddFooter>&amp;C&amp;G</oddFooter>
  </headerFooter>
  <legacyDrawingHF r:id="rId2"/>
</worksheet>
</file>

<file path=xl/worksheets/sheet10.xml><?xml version="1.0" encoding="utf-8"?>
<worksheet xmlns="http://schemas.openxmlformats.org/spreadsheetml/2006/main" xmlns:r="http://schemas.openxmlformats.org/officeDocument/2006/relationships">
  <dimension ref="A1:Q40"/>
  <sheetViews>
    <sheetView showGridLines="0" zoomScale="85" zoomScaleNormal="85" workbookViewId="0">
      <selection sqref="A1:Q2"/>
    </sheetView>
  </sheetViews>
  <sheetFormatPr baseColWidth="10" defaultColWidth="11.44140625" defaultRowHeight="13.8"/>
  <cols>
    <col min="1" max="1" width="3.109375" style="202" customWidth="1"/>
    <col min="2" max="2" width="3.6640625" style="202" customWidth="1"/>
    <col min="3" max="3" width="4" style="202" customWidth="1"/>
    <col min="4" max="5" width="3.109375" style="202" customWidth="1"/>
    <col min="6" max="6" width="32.5546875" style="202" customWidth="1"/>
    <col min="7" max="7" width="8.44140625" style="202" customWidth="1"/>
    <col min="8" max="8" width="7.5546875" style="202" bestFit="1" customWidth="1"/>
    <col min="9" max="9" width="10.109375" style="202" bestFit="1" customWidth="1"/>
    <col min="10" max="10" width="9.6640625" style="202" bestFit="1" customWidth="1"/>
    <col min="11" max="11" width="9.44140625" style="202" bestFit="1" customWidth="1"/>
    <col min="12" max="12" width="10.109375" style="202" bestFit="1" customWidth="1"/>
    <col min="13" max="13" width="13.44140625" style="202" bestFit="1" customWidth="1"/>
    <col min="14" max="14" width="10.5546875" style="202" bestFit="1" customWidth="1"/>
    <col min="15" max="15" width="8.88671875" style="202" bestFit="1" customWidth="1"/>
    <col min="16" max="16" width="7.44140625" style="202" bestFit="1" customWidth="1"/>
    <col min="17" max="17" width="10.88671875" style="202" customWidth="1"/>
    <col min="18" max="16384" width="11.44140625" style="202"/>
  </cols>
  <sheetData>
    <row r="1" spans="1:17" ht="20.25" customHeight="1">
      <c r="A1" s="576" t="s">
        <v>202</v>
      </c>
      <c r="B1" s="577"/>
      <c r="C1" s="577"/>
      <c r="D1" s="577"/>
      <c r="E1" s="577"/>
      <c r="F1" s="577"/>
      <c r="G1" s="577"/>
      <c r="H1" s="577"/>
      <c r="I1" s="577"/>
      <c r="J1" s="577"/>
      <c r="K1" s="577"/>
      <c r="L1" s="577"/>
      <c r="M1" s="577"/>
      <c r="N1" s="577"/>
      <c r="O1" s="577"/>
      <c r="P1" s="577"/>
      <c r="Q1" s="578"/>
    </row>
    <row r="2" spans="1:17" ht="12.75" customHeight="1">
      <c r="A2" s="579"/>
      <c r="B2" s="580"/>
      <c r="C2" s="580"/>
      <c r="D2" s="580"/>
      <c r="E2" s="580"/>
      <c r="F2" s="580"/>
      <c r="G2" s="580"/>
      <c r="H2" s="580"/>
      <c r="I2" s="580"/>
      <c r="J2" s="580"/>
      <c r="K2" s="580"/>
      <c r="L2" s="580"/>
      <c r="M2" s="580"/>
      <c r="N2" s="580"/>
      <c r="O2" s="580"/>
      <c r="P2" s="580"/>
      <c r="Q2" s="581"/>
    </row>
    <row r="3" spans="1:17" s="1" customFormat="1" ht="7.95" customHeight="1">
      <c r="A3" s="232"/>
      <c r="B3" s="232"/>
      <c r="C3" s="232"/>
      <c r="D3" s="232"/>
      <c r="E3" s="232"/>
      <c r="F3" s="232"/>
      <c r="G3" s="232"/>
      <c r="H3" s="232"/>
      <c r="I3" s="232"/>
      <c r="J3" s="232"/>
      <c r="K3" s="232"/>
      <c r="L3" s="232"/>
      <c r="M3" s="232"/>
      <c r="N3" s="232"/>
      <c r="O3" s="232"/>
    </row>
    <row r="4" spans="1:17" s="1" customFormat="1" ht="19.95" customHeight="1">
      <c r="A4" s="567" t="str">
        <f>+AR!A3</f>
        <v>UNIDAD RESPONSABLE DEL GASTO: Secretaría de Desarrollo Rural y Equidad para las Comunidades</v>
      </c>
      <c r="B4" s="568"/>
      <c r="C4" s="568"/>
      <c r="D4" s="568"/>
      <c r="E4" s="568"/>
      <c r="F4" s="568"/>
      <c r="G4" s="568"/>
      <c r="H4" s="568"/>
      <c r="I4" s="568"/>
      <c r="J4" s="568"/>
      <c r="K4" s="568"/>
      <c r="L4" s="568"/>
      <c r="M4" s="568"/>
      <c r="N4" s="568"/>
      <c r="O4" s="568"/>
      <c r="P4" s="568"/>
      <c r="Q4" s="569"/>
    </row>
    <row r="5" spans="1:17" s="1" customFormat="1" ht="19.2" customHeight="1">
      <c r="A5" s="567" t="str">
        <f>+AR!A4</f>
        <v>PERÍODO: Enero- Marzo 2018</v>
      </c>
      <c r="B5" s="568"/>
      <c r="C5" s="568"/>
      <c r="D5" s="568"/>
      <c r="E5" s="568"/>
      <c r="F5" s="568"/>
      <c r="G5" s="568"/>
      <c r="H5" s="568"/>
      <c r="I5" s="568"/>
      <c r="J5" s="568"/>
      <c r="K5" s="568"/>
      <c r="L5" s="568"/>
      <c r="M5" s="568"/>
      <c r="N5" s="568"/>
      <c r="O5" s="568"/>
      <c r="P5" s="568"/>
      <c r="Q5" s="569"/>
    </row>
    <row r="6" spans="1:17" ht="16.5" customHeight="1">
      <c r="A6" s="229"/>
      <c r="B6" s="230"/>
      <c r="C6" s="230"/>
      <c r="D6" s="230"/>
      <c r="E6" s="230"/>
      <c r="F6" s="230"/>
      <c r="G6" s="230"/>
      <c r="H6" s="230"/>
      <c r="I6" s="230"/>
      <c r="J6" s="230"/>
      <c r="K6" s="230"/>
      <c r="L6" s="230"/>
      <c r="M6" s="230"/>
      <c r="N6" s="230"/>
      <c r="O6" s="230"/>
      <c r="P6" s="230"/>
      <c r="Q6" s="231"/>
    </row>
    <row r="7" spans="1:17" ht="15" customHeight="1">
      <c r="A7" s="582" t="s">
        <v>44</v>
      </c>
      <c r="B7" s="582" t="s">
        <v>42</v>
      </c>
      <c r="C7" s="582" t="s">
        <v>43</v>
      </c>
      <c r="D7" s="582" t="s">
        <v>12</v>
      </c>
      <c r="E7" s="582" t="s">
        <v>201</v>
      </c>
      <c r="F7" s="582" t="s">
        <v>200</v>
      </c>
      <c r="G7" s="582" t="s">
        <v>164</v>
      </c>
      <c r="H7" s="590" t="s">
        <v>199</v>
      </c>
      <c r="I7" s="591"/>
      <c r="J7" s="591"/>
      <c r="K7" s="591"/>
      <c r="L7" s="591"/>
      <c r="M7" s="591"/>
      <c r="N7" s="591"/>
      <c r="O7" s="591"/>
      <c r="P7" s="591"/>
      <c r="Q7" s="592"/>
    </row>
    <row r="8" spans="1:17" ht="15" customHeight="1">
      <c r="A8" s="583"/>
      <c r="B8" s="583"/>
      <c r="C8" s="596"/>
      <c r="D8" s="583"/>
      <c r="E8" s="596"/>
      <c r="F8" s="583"/>
      <c r="G8" s="583"/>
      <c r="H8" s="593" t="s">
        <v>198</v>
      </c>
      <c r="I8" s="594"/>
      <c r="J8" s="595"/>
      <c r="K8" s="593" t="s">
        <v>197</v>
      </c>
      <c r="L8" s="594"/>
      <c r="M8" s="594"/>
      <c r="N8" s="594"/>
      <c r="O8" s="594"/>
      <c r="P8" s="594"/>
      <c r="Q8" s="595"/>
    </row>
    <row r="9" spans="1:17" ht="38.25" customHeight="1">
      <c r="A9" s="584"/>
      <c r="B9" s="584"/>
      <c r="C9" s="584"/>
      <c r="D9" s="584"/>
      <c r="E9" s="584"/>
      <c r="F9" s="584"/>
      <c r="G9" s="584"/>
      <c r="H9" s="228" t="s">
        <v>196</v>
      </c>
      <c r="I9" s="228" t="s">
        <v>194</v>
      </c>
      <c r="J9" s="228" t="s">
        <v>195</v>
      </c>
      <c r="K9" s="227" t="s">
        <v>151</v>
      </c>
      <c r="L9" s="227" t="s">
        <v>194</v>
      </c>
      <c r="M9" s="227" t="s">
        <v>193</v>
      </c>
      <c r="N9" s="227" t="s">
        <v>192</v>
      </c>
      <c r="O9" s="227" t="s">
        <v>152</v>
      </c>
      <c r="P9" s="227" t="s">
        <v>191</v>
      </c>
      <c r="Q9" s="227" t="s">
        <v>190</v>
      </c>
    </row>
    <row r="10" spans="1:17">
      <c r="A10" s="225"/>
      <c r="B10" s="225"/>
      <c r="C10" s="225"/>
      <c r="D10" s="225"/>
      <c r="E10" s="225"/>
      <c r="F10" s="225"/>
      <c r="G10" s="221"/>
      <c r="H10" s="219">
        <v>4</v>
      </c>
      <c r="I10" s="219">
        <v>4</v>
      </c>
      <c r="J10" s="219">
        <v>4</v>
      </c>
      <c r="K10" s="219">
        <v>5</v>
      </c>
      <c r="L10" s="219">
        <v>5</v>
      </c>
      <c r="M10" s="219">
        <v>5</v>
      </c>
      <c r="N10" s="219">
        <v>5</v>
      </c>
      <c r="O10" s="219">
        <v>5</v>
      </c>
      <c r="P10" s="219">
        <v>5</v>
      </c>
      <c r="Q10" s="219">
        <v>6</v>
      </c>
    </row>
    <row r="11" spans="1:17" ht="13.5" customHeight="1">
      <c r="A11" s="221"/>
      <c r="B11" s="221"/>
      <c r="C11" s="221"/>
      <c r="D11" s="221"/>
      <c r="E11" s="221"/>
      <c r="F11" s="221"/>
      <c r="G11" s="225"/>
      <c r="H11" s="225"/>
      <c r="I11" s="224"/>
      <c r="J11" s="224"/>
      <c r="K11" s="216"/>
      <c r="L11" s="216"/>
      <c r="M11" s="216"/>
      <c r="N11" s="216"/>
      <c r="O11" s="215"/>
      <c r="P11" s="215"/>
      <c r="Q11" s="215"/>
    </row>
    <row r="12" spans="1:17" ht="13.5" customHeight="1">
      <c r="A12" s="219">
        <v>3</v>
      </c>
      <c r="B12" s="221"/>
      <c r="C12" s="221"/>
      <c r="D12" s="221"/>
      <c r="E12" s="221"/>
      <c r="F12" s="225"/>
      <c r="G12" s="225"/>
      <c r="H12" s="225"/>
      <c r="I12" s="224"/>
      <c r="J12" s="224"/>
      <c r="K12" s="216"/>
      <c r="L12" s="216"/>
      <c r="M12" s="216"/>
      <c r="N12" s="216"/>
      <c r="O12" s="215"/>
      <c r="P12" s="215"/>
      <c r="Q12" s="215"/>
    </row>
    <row r="13" spans="1:17">
      <c r="A13" s="222"/>
      <c r="B13" s="219">
        <v>3</v>
      </c>
      <c r="C13" s="226"/>
      <c r="D13" s="226"/>
      <c r="E13" s="226"/>
      <c r="F13" s="225"/>
      <c r="G13" s="225"/>
      <c r="H13" s="225"/>
      <c r="I13" s="224"/>
      <c r="J13" s="224"/>
      <c r="K13" s="216"/>
      <c r="L13" s="216"/>
      <c r="M13" s="216"/>
      <c r="N13" s="216"/>
      <c r="O13" s="215"/>
      <c r="P13" s="215"/>
      <c r="Q13" s="215"/>
    </row>
    <row r="14" spans="1:17" ht="13.5" customHeight="1">
      <c r="A14" s="222"/>
      <c r="B14" s="222"/>
      <c r="C14" s="219">
        <v>3</v>
      </c>
      <c r="D14" s="221"/>
      <c r="E14" s="221"/>
      <c r="F14" s="221"/>
      <c r="G14" s="221"/>
      <c r="H14" s="221"/>
      <c r="I14" s="216"/>
      <c r="J14" s="216"/>
      <c r="K14" s="223"/>
      <c r="L14" s="223"/>
      <c r="M14" s="223"/>
      <c r="N14" s="223"/>
      <c r="O14" s="215"/>
      <c r="P14" s="215"/>
      <c r="Q14" s="215"/>
    </row>
    <row r="15" spans="1:17">
      <c r="A15" s="222"/>
      <c r="B15" s="222"/>
      <c r="C15" s="221"/>
      <c r="D15" s="219">
        <v>3</v>
      </c>
      <c r="E15" s="219"/>
      <c r="G15" s="220"/>
      <c r="H15" s="217"/>
      <c r="I15" s="216"/>
      <c r="J15" s="216"/>
      <c r="K15" s="216"/>
      <c r="L15" s="216"/>
      <c r="M15" s="216"/>
      <c r="N15" s="216"/>
      <c r="O15" s="215"/>
      <c r="P15" s="215"/>
      <c r="Q15" s="215"/>
    </row>
    <row r="16" spans="1:17">
      <c r="A16" s="217"/>
      <c r="B16" s="217"/>
      <c r="C16" s="217"/>
      <c r="D16" s="217"/>
      <c r="E16" s="219">
        <v>3</v>
      </c>
      <c r="F16" s="219">
        <v>3</v>
      </c>
      <c r="G16" s="219">
        <v>3</v>
      </c>
      <c r="H16" s="217"/>
      <c r="I16" s="216"/>
      <c r="J16" s="216"/>
      <c r="K16" s="216"/>
      <c r="L16" s="216"/>
      <c r="M16" s="216"/>
      <c r="N16" s="216"/>
      <c r="O16" s="215"/>
      <c r="P16" s="215"/>
      <c r="Q16" s="215"/>
    </row>
    <row r="17" spans="1:17">
      <c r="A17" s="217"/>
      <c r="B17" s="217"/>
      <c r="C17" s="217"/>
      <c r="D17" s="217"/>
      <c r="E17" s="217"/>
      <c r="F17" s="217"/>
      <c r="G17" s="217"/>
      <c r="H17" s="217"/>
      <c r="I17" s="216"/>
      <c r="J17" s="216"/>
      <c r="K17" s="216"/>
      <c r="L17" s="216"/>
      <c r="M17" s="216"/>
      <c r="N17" s="216"/>
      <c r="O17" s="215"/>
      <c r="P17" s="215"/>
      <c r="Q17" s="215"/>
    </row>
    <row r="18" spans="1:17">
      <c r="A18" s="217"/>
      <c r="B18" s="217"/>
      <c r="C18" s="217"/>
      <c r="D18" s="217"/>
      <c r="E18" s="217"/>
      <c r="F18" s="217"/>
      <c r="G18" s="217"/>
      <c r="H18" s="217"/>
      <c r="I18" s="216"/>
      <c r="J18" s="216"/>
      <c r="K18" s="216"/>
      <c r="L18" s="216"/>
      <c r="M18" s="216"/>
      <c r="N18" s="216"/>
      <c r="O18" s="215"/>
      <c r="P18" s="215"/>
      <c r="Q18" s="215"/>
    </row>
    <row r="19" spans="1:17">
      <c r="A19" s="217"/>
      <c r="B19" s="217"/>
      <c r="C19" s="217"/>
      <c r="D19" s="217"/>
      <c r="E19" s="217"/>
      <c r="F19" s="217"/>
      <c r="G19" s="217"/>
      <c r="H19" s="217"/>
      <c r="I19" s="216"/>
      <c r="J19" s="216"/>
      <c r="K19" s="216"/>
      <c r="L19" s="216"/>
      <c r="M19" s="216"/>
      <c r="N19" s="216"/>
      <c r="O19" s="215"/>
      <c r="P19" s="215"/>
      <c r="Q19" s="215"/>
    </row>
    <row r="20" spans="1:17">
      <c r="A20" s="217"/>
      <c r="B20" s="217"/>
      <c r="C20" s="217"/>
      <c r="D20" s="217"/>
      <c r="E20" s="217"/>
      <c r="F20" s="217"/>
      <c r="G20" s="217"/>
      <c r="H20" s="217"/>
      <c r="I20" s="216"/>
      <c r="J20" s="216"/>
      <c r="K20" s="216"/>
      <c r="L20" s="216"/>
      <c r="M20" s="216"/>
      <c r="N20" s="216"/>
      <c r="O20" s="215"/>
      <c r="P20" s="215"/>
      <c r="Q20" s="215"/>
    </row>
    <row r="21" spans="1:17">
      <c r="A21" s="217"/>
      <c r="B21" s="217"/>
      <c r="C21" s="217"/>
      <c r="D21" s="217"/>
      <c r="E21" s="217"/>
      <c r="F21" s="217"/>
      <c r="G21" s="217"/>
      <c r="H21" s="217"/>
      <c r="I21" s="216"/>
      <c r="J21" s="216"/>
      <c r="K21" s="216"/>
      <c r="L21" s="216"/>
      <c r="M21" s="216"/>
      <c r="N21" s="216"/>
      <c r="O21" s="215"/>
      <c r="P21" s="215"/>
      <c r="Q21" s="215"/>
    </row>
    <row r="22" spans="1:17">
      <c r="A22" s="217"/>
      <c r="B22" s="217"/>
      <c r="C22" s="217"/>
      <c r="D22" s="217"/>
      <c r="E22" s="217"/>
      <c r="F22" s="217"/>
      <c r="G22" s="217"/>
      <c r="H22" s="217"/>
      <c r="I22" s="216"/>
      <c r="J22" s="216"/>
      <c r="K22" s="216"/>
      <c r="L22" s="216"/>
      <c r="M22" s="216"/>
      <c r="N22" s="216"/>
      <c r="O22" s="215"/>
      <c r="P22" s="215"/>
      <c r="Q22" s="215"/>
    </row>
    <row r="23" spans="1:17">
      <c r="A23" s="217"/>
      <c r="B23" s="217"/>
      <c r="C23" s="217"/>
      <c r="D23" s="217"/>
      <c r="E23" s="217"/>
      <c r="F23" s="217"/>
      <c r="G23" s="217"/>
      <c r="H23" s="217"/>
      <c r="I23" s="216"/>
      <c r="J23" s="216"/>
      <c r="K23" s="216"/>
      <c r="L23" s="216"/>
      <c r="M23" s="216"/>
      <c r="N23" s="216"/>
      <c r="O23" s="215"/>
      <c r="P23" s="215"/>
      <c r="Q23" s="215"/>
    </row>
    <row r="24" spans="1:17">
      <c r="A24" s="217"/>
      <c r="B24" s="217"/>
      <c r="C24" s="217"/>
      <c r="D24" s="217"/>
      <c r="E24" s="217"/>
      <c r="F24" s="217"/>
      <c r="G24" s="217"/>
      <c r="H24" s="217"/>
      <c r="I24" s="216"/>
      <c r="J24" s="216"/>
      <c r="K24" s="216"/>
      <c r="L24" s="216"/>
      <c r="M24" s="216"/>
      <c r="N24" s="216"/>
      <c r="O24" s="215"/>
      <c r="P24" s="215"/>
      <c r="Q24" s="215"/>
    </row>
    <row r="25" spans="1:17">
      <c r="A25" s="217"/>
      <c r="B25" s="217"/>
      <c r="C25" s="217"/>
      <c r="D25" s="217"/>
      <c r="E25" s="217"/>
      <c r="F25" s="217"/>
      <c r="G25" s="217"/>
      <c r="H25" s="217"/>
      <c r="I25" s="216"/>
      <c r="J25" s="216"/>
      <c r="K25" s="216"/>
      <c r="L25" s="216"/>
      <c r="M25" s="216"/>
      <c r="N25" s="216"/>
      <c r="O25" s="215"/>
      <c r="P25" s="215"/>
      <c r="Q25" s="215"/>
    </row>
    <row r="26" spans="1:17">
      <c r="A26" s="217"/>
      <c r="B26" s="217"/>
      <c r="C26" s="217"/>
      <c r="D26" s="217"/>
      <c r="E26" s="217"/>
      <c r="F26" s="217"/>
      <c r="G26" s="217"/>
      <c r="H26" s="217"/>
      <c r="I26" s="216"/>
      <c r="J26" s="216"/>
      <c r="K26" s="216"/>
      <c r="L26" s="216"/>
      <c r="M26" s="216"/>
      <c r="N26" s="216"/>
      <c r="O26" s="215"/>
      <c r="P26" s="215"/>
      <c r="Q26" s="215"/>
    </row>
    <row r="27" spans="1:17">
      <c r="A27" s="217"/>
      <c r="B27" s="217"/>
      <c r="C27" s="217"/>
      <c r="D27" s="217"/>
      <c r="E27" s="217"/>
      <c r="F27" s="217"/>
      <c r="G27" s="217"/>
      <c r="H27" s="217"/>
      <c r="I27" s="216"/>
      <c r="J27" s="216"/>
      <c r="K27" s="216"/>
      <c r="L27" s="216"/>
      <c r="M27" s="216"/>
      <c r="N27" s="216"/>
      <c r="O27" s="215"/>
      <c r="P27" s="215"/>
      <c r="Q27" s="215"/>
    </row>
    <row r="28" spans="1:17">
      <c r="A28" s="217"/>
      <c r="B28" s="217"/>
      <c r="C28" s="217"/>
      <c r="D28" s="217"/>
      <c r="E28" s="217"/>
      <c r="F28" s="217"/>
      <c r="G28" s="217"/>
      <c r="H28" s="217"/>
      <c r="I28" s="216"/>
      <c r="J28" s="216"/>
      <c r="K28" s="216"/>
      <c r="L28" s="216"/>
      <c r="M28" s="216"/>
      <c r="N28" s="216"/>
      <c r="O28" s="215"/>
      <c r="P28" s="215"/>
      <c r="Q28" s="215"/>
    </row>
    <row r="29" spans="1:17">
      <c r="A29" s="217"/>
      <c r="B29" s="217"/>
      <c r="C29" s="217"/>
      <c r="D29" s="217"/>
      <c r="E29" s="217"/>
      <c r="F29" s="217"/>
      <c r="G29" s="217"/>
      <c r="H29" s="217"/>
      <c r="I29" s="216"/>
      <c r="J29" s="216"/>
      <c r="K29" s="216"/>
      <c r="L29" s="216"/>
      <c r="M29" s="216"/>
      <c r="N29" s="216"/>
      <c r="O29" s="215"/>
      <c r="P29" s="215"/>
      <c r="Q29" s="215"/>
    </row>
    <row r="30" spans="1:17">
      <c r="A30" s="217"/>
      <c r="B30" s="217"/>
      <c r="C30" s="217"/>
      <c r="D30" s="217"/>
      <c r="E30" s="217"/>
      <c r="F30" s="217"/>
      <c r="G30" s="217"/>
      <c r="H30" s="217"/>
      <c r="I30" s="216"/>
      <c r="J30" s="216"/>
      <c r="K30" s="216"/>
      <c r="L30" s="216"/>
      <c r="M30" s="216"/>
      <c r="N30" s="216"/>
      <c r="O30" s="215"/>
      <c r="P30" s="215"/>
      <c r="Q30" s="215"/>
    </row>
    <row r="31" spans="1:17">
      <c r="A31" s="217"/>
      <c r="B31" s="217"/>
      <c r="C31" s="217"/>
      <c r="D31" s="217"/>
      <c r="E31" s="217"/>
      <c r="F31" s="217"/>
      <c r="G31" s="217"/>
      <c r="H31" s="217"/>
      <c r="I31" s="216"/>
      <c r="J31" s="216"/>
      <c r="K31" s="216"/>
      <c r="L31" s="216"/>
      <c r="M31" s="216"/>
      <c r="N31" s="216"/>
      <c r="O31" s="215"/>
      <c r="P31" s="215"/>
      <c r="Q31" s="215"/>
    </row>
    <row r="32" spans="1:17">
      <c r="A32" s="217"/>
      <c r="B32" s="217"/>
      <c r="C32" s="217"/>
      <c r="D32" s="217"/>
      <c r="E32" s="217"/>
      <c r="F32" s="217"/>
      <c r="G32" s="217"/>
      <c r="H32" s="217"/>
      <c r="I32" s="216"/>
      <c r="J32" s="216"/>
      <c r="K32" s="216"/>
      <c r="L32" s="216"/>
      <c r="M32" s="216"/>
      <c r="N32" s="216"/>
      <c r="O32" s="215"/>
      <c r="P32" s="215"/>
      <c r="Q32" s="215"/>
    </row>
    <row r="33" spans="1:17">
      <c r="A33" s="217"/>
      <c r="B33" s="217"/>
      <c r="C33" s="217"/>
      <c r="D33" s="217"/>
      <c r="E33" s="217"/>
      <c r="F33" s="217"/>
      <c r="G33" s="217"/>
      <c r="H33" s="217"/>
      <c r="I33" s="216"/>
      <c r="J33" s="216"/>
      <c r="K33" s="216"/>
      <c r="L33" s="216"/>
      <c r="M33" s="216"/>
      <c r="N33" s="216"/>
      <c r="O33" s="215"/>
      <c r="P33" s="215"/>
      <c r="Q33" s="215"/>
    </row>
    <row r="34" spans="1:17">
      <c r="A34" s="217"/>
      <c r="B34" s="217"/>
      <c r="C34" s="217"/>
      <c r="D34" s="217"/>
      <c r="E34" s="217"/>
      <c r="F34" s="217"/>
      <c r="G34" s="217"/>
      <c r="H34" s="217"/>
      <c r="I34" s="216"/>
      <c r="J34" s="216"/>
      <c r="K34" s="216"/>
      <c r="L34" s="216"/>
      <c r="M34" s="216"/>
      <c r="N34" s="216"/>
      <c r="O34" s="215"/>
      <c r="P34" s="215"/>
      <c r="Q34" s="215"/>
    </row>
    <row r="35" spans="1:17">
      <c r="A35" s="217"/>
      <c r="B35" s="217"/>
      <c r="C35" s="217"/>
      <c r="D35" s="217"/>
      <c r="E35" s="217"/>
      <c r="F35" s="218" t="s">
        <v>189</v>
      </c>
      <c r="G35" s="217"/>
      <c r="H35" s="217"/>
      <c r="I35" s="216"/>
      <c r="J35" s="216"/>
      <c r="K35" s="216"/>
      <c r="L35" s="216"/>
      <c r="M35" s="216"/>
      <c r="N35" s="216"/>
      <c r="O35" s="215"/>
      <c r="P35" s="215"/>
      <c r="Q35" s="215"/>
    </row>
    <row r="36" spans="1:17">
      <c r="A36" s="214"/>
      <c r="B36" s="214"/>
      <c r="C36" s="214"/>
      <c r="D36" s="214"/>
      <c r="E36" s="214"/>
      <c r="F36" s="214"/>
      <c r="G36" s="214"/>
      <c r="H36" s="214"/>
      <c r="I36" s="213"/>
      <c r="J36" s="213"/>
      <c r="K36" s="213"/>
      <c r="L36" s="213"/>
      <c r="M36" s="213"/>
      <c r="N36" s="213"/>
      <c r="O36" s="212"/>
      <c r="P36" s="212"/>
      <c r="Q36" s="212"/>
    </row>
    <row r="37" spans="1:17">
      <c r="D37" s="589"/>
      <c r="E37" s="589"/>
      <c r="F37" s="589"/>
      <c r="G37" s="589"/>
      <c r="H37" s="588"/>
      <c r="I37" s="588"/>
      <c r="J37" s="588"/>
      <c r="K37" s="587"/>
      <c r="L37" s="587"/>
      <c r="M37" s="587"/>
      <c r="N37" s="587"/>
      <c r="O37" s="587"/>
      <c r="P37" s="587"/>
      <c r="Q37" s="587"/>
    </row>
    <row r="39" spans="1:17">
      <c r="A39" s="211"/>
      <c r="B39" s="210"/>
      <c r="C39" s="209"/>
      <c r="D39" s="207"/>
      <c r="E39" s="207"/>
      <c r="F39" s="208"/>
      <c r="G39" s="208"/>
      <c r="H39" s="208"/>
      <c r="I39" s="207"/>
      <c r="J39" s="585"/>
      <c r="K39" s="585"/>
      <c r="L39" s="585"/>
      <c r="M39" s="585"/>
      <c r="N39" s="585"/>
      <c r="O39" s="585"/>
      <c r="P39" s="206"/>
      <c r="Q39" s="203"/>
    </row>
    <row r="40" spans="1:17">
      <c r="B40" s="586"/>
      <c r="C40" s="586"/>
      <c r="D40" s="586"/>
      <c r="E40" s="586"/>
      <c r="F40" s="586"/>
      <c r="G40" s="205"/>
      <c r="H40" s="205"/>
      <c r="I40" s="203"/>
      <c r="J40" s="586"/>
      <c r="K40" s="586"/>
      <c r="L40" s="586"/>
      <c r="M40" s="586"/>
      <c r="N40" s="586"/>
      <c r="O40" s="586"/>
      <c r="P40" s="204"/>
      <c r="Q40" s="203"/>
    </row>
  </sheetData>
  <mergeCells count="21">
    <mergeCell ref="A7:A9"/>
    <mergeCell ref="B7:B9"/>
    <mergeCell ref="C7:C9"/>
    <mergeCell ref="D7:D9"/>
    <mergeCell ref="E7:E9"/>
    <mergeCell ref="F7:F9"/>
    <mergeCell ref="G7:G9"/>
    <mergeCell ref="J39:O39"/>
    <mergeCell ref="B40:F40"/>
    <mergeCell ref="J40:O40"/>
    <mergeCell ref="K37:Q37"/>
    <mergeCell ref="H37:J37"/>
    <mergeCell ref="D37:G37"/>
    <mergeCell ref="H7:Q7"/>
    <mergeCell ref="H8:J8"/>
    <mergeCell ref="K8:Q8"/>
    <mergeCell ref="A1:Q2"/>
    <mergeCell ref="A4:O4"/>
    <mergeCell ref="P4:Q4"/>
    <mergeCell ref="A5:O5"/>
    <mergeCell ref="P5:Q5"/>
  </mergeCells>
  <printOptions horizontalCentered="1"/>
  <pageMargins left="0.39370078740157483" right="0.39370078740157483" top="1.3779527559055118" bottom="0.47244094488188981" header="0.39370078740157483" footer="0.19685039370078741"/>
  <pageSetup scale="75" orientation="landscape" r:id="rId1"/>
  <headerFooter scaleWithDoc="0">
    <oddHeader>&amp;C&amp;G</oddHeader>
    <oddFooter>&amp;C&amp;G</oddFooter>
  </headerFooter>
  <drawing r:id="rId2"/>
  <legacyDrawingHF r:id="rId3"/>
</worksheet>
</file>

<file path=xl/worksheets/sheet11.xml><?xml version="1.0" encoding="utf-8"?>
<worksheet xmlns="http://schemas.openxmlformats.org/spreadsheetml/2006/main" xmlns:r="http://schemas.openxmlformats.org/officeDocument/2006/relationships">
  <dimension ref="A1:G41"/>
  <sheetViews>
    <sheetView showGridLines="0" zoomScale="70" zoomScaleNormal="70" zoomScaleSheetLayoutView="115" zoomScalePageLayoutView="130" workbookViewId="0">
      <selection activeCell="D22" sqref="D22"/>
    </sheetView>
  </sheetViews>
  <sheetFormatPr baseColWidth="10" defaultColWidth="11.44140625" defaultRowHeight="14.4"/>
  <cols>
    <col min="1" max="1" width="13" style="188" customWidth="1"/>
    <col min="2" max="2" width="43" style="188" customWidth="1"/>
    <col min="3" max="3" width="15.33203125" style="188" customWidth="1"/>
    <col min="4" max="6" width="20.6640625" style="188" customWidth="1"/>
    <col min="7" max="7" width="49.33203125" style="188" customWidth="1"/>
    <col min="8" max="16384" width="11.44140625" style="188"/>
  </cols>
  <sheetData>
    <row r="1" spans="1:7" s="186" customFormat="1" ht="24.9" customHeight="1">
      <c r="A1" s="597" t="s">
        <v>146</v>
      </c>
      <c r="B1" s="597"/>
      <c r="C1" s="597"/>
      <c r="D1" s="597"/>
      <c r="E1" s="597"/>
      <c r="F1" s="597"/>
      <c r="G1" s="597"/>
    </row>
    <row r="2" spans="1:7" s="1" customFormat="1" ht="7.95" customHeight="1">
      <c r="A2" s="148"/>
      <c r="B2" s="148"/>
      <c r="C2" s="148"/>
      <c r="D2" s="148"/>
      <c r="E2" s="148"/>
      <c r="F2" s="148"/>
      <c r="G2" s="148"/>
    </row>
    <row r="3" spans="1:7" s="1" customFormat="1" ht="19.2" customHeight="1">
      <c r="A3" s="567" t="str">
        <f>+'EAI-RCR'!A4:O4</f>
        <v>UNIDAD RESPONSABLE DEL GASTO: Secretaría de Desarrollo Rural y Equidad para las Comunidades</v>
      </c>
      <c r="B3" s="568"/>
      <c r="C3" s="568"/>
      <c r="D3" s="568"/>
      <c r="E3" s="568"/>
      <c r="F3" s="568"/>
      <c r="G3" s="569"/>
    </row>
    <row r="4" spans="1:7" s="1" customFormat="1" ht="19.2" customHeight="1">
      <c r="A4" s="567" t="str">
        <f>+'EAI-RCR'!A5:O5</f>
        <v>PERÍODO: Enero- Marzo 2018</v>
      </c>
      <c r="B4" s="568"/>
      <c r="C4" s="568"/>
      <c r="D4" s="568"/>
      <c r="E4" s="568"/>
      <c r="F4" s="568"/>
      <c r="G4" s="569"/>
    </row>
    <row r="5" spans="1:7" s="186" customFormat="1" ht="4.95" customHeight="1">
      <c r="A5" s="187"/>
      <c r="B5" s="187"/>
      <c r="C5" s="187"/>
      <c r="D5" s="187"/>
      <c r="E5" s="187"/>
      <c r="F5" s="187"/>
      <c r="G5" s="187"/>
    </row>
    <row r="6" spans="1:7" ht="31.95" customHeight="1">
      <c r="A6" s="598" t="s">
        <v>147</v>
      </c>
      <c r="B6" s="598" t="s">
        <v>153</v>
      </c>
      <c r="C6" s="599" t="s">
        <v>148</v>
      </c>
      <c r="D6" s="601" t="s">
        <v>149</v>
      </c>
      <c r="E6" s="602"/>
      <c r="F6" s="602"/>
      <c r="G6" s="599" t="s">
        <v>150</v>
      </c>
    </row>
    <row r="7" spans="1:7" ht="34.5" customHeight="1">
      <c r="A7" s="598"/>
      <c r="B7" s="598"/>
      <c r="C7" s="600"/>
      <c r="D7" s="189" t="s">
        <v>151</v>
      </c>
      <c r="E7" s="189" t="s">
        <v>177</v>
      </c>
      <c r="F7" s="190" t="s">
        <v>152</v>
      </c>
      <c r="G7" s="600"/>
    </row>
    <row r="8" spans="1:7" ht="30.75" customHeight="1">
      <c r="A8" s="191" t="s">
        <v>0</v>
      </c>
      <c r="B8" s="192" t="s">
        <v>1</v>
      </c>
      <c r="C8" s="191" t="s">
        <v>2</v>
      </c>
      <c r="D8" s="192" t="s">
        <v>6</v>
      </c>
      <c r="E8" s="192" t="s">
        <v>6</v>
      </c>
      <c r="F8" s="192" t="s">
        <v>6</v>
      </c>
      <c r="G8" s="192" t="s">
        <v>3</v>
      </c>
    </row>
    <row r="9" spans="1:7" ht="15" customHeight="1">
      <c r="A9" s="193"/>
      <c r="B9" s="193"/>
      <c r="C9" s="193"/>
      <c r="D9" s="193"/>
      <c r="E9" s="194"/>
      <c r="F9" s="194"/>
      <c r="G9" s="195"/>
    </row>
    <row r="10" spans="1:7" ht="15" customHeight="1">
      <c r="A10" s="193"/>
      <c r="B10" s="193"/>
      <c r="C10" s="193"/>
      <c r="D10" s="193"/>
      <c r="E10" s="194"/>
      <c r="F10" s="194"/>
      <c r="G10" s="195"/>
    </row>
    <row r="11" spans="1:7" ht="15" customHeight="1">
      <c r="A11" s="193"/>
      <c r="B11" s="193"/>
      <c r="C11" s="193"/>
      <c r="D11" s="193"/>
      <c r="E11" s="194"/>
      <c r="F11" s="194"/>
      <c r="G11" s="195"/>
    </row>
    <row r="12" spans="1:7" ht="15" customHeight="1">
      <c r="A12" s="193"/>
      <c r="B12" s="193"/>
      <c r="C12" s="193"/>
      <c r="D12" s="193"/>
      <c r="E12" s="194"/>
      <c r="F12" s="194"/>
      <c r="G12" s="195"/>
    </row>
    <row r="13" spans="1:7" ht="15" customHeight="1">
      <c r="A13" s="193"/>
      <c r="B13" s="193"/>
      <c r="C13" s="193"/>
      <c r="D13" s="193"/>
      <c r="E13" s="194"/>
      <c r="F13" s="194"/>
      <c r="G13" s="195"/>
    </row>
    <row r="14" spans="1:7" ht="15" customHeight="1">
      <c r="A14" s="193"/>
      <c r="B14" s="193"/>
      <c r="C14" s="193"/>
      <c r="D14" s="193"/>
      <c r="E14" s="194"/>
      <c r="F14" s="194"/>
      <c r="G14" s="195"/>
    </row>
    <row r="15" spans="1:7" ht="15" customHeight="1">
      <c r="A15" s="193"/>
      <c r="B15" s="193"/>
      <c r="C15" s="193"/>
      <c r="D15" s="193"/>
      <c r="E15" s="194"/>
      <c r="F15" s="194"/>
      <c r="G15" s="195"/>
    </row>
    <row r="16" spans="1:7" ht="15" customHeight="1">
      <c r="A16" s="193"/>
      <c r="B16" s="193"/>
      <c r="C16" s="193"/>
      <c r="D16" s="193"/>
      <c r="E16" s="194"/>
      <c r="F16" s="194"/>
      <c r="G16" s="195"/>
    </row>
    <row r="17" spans="1:7" ht="15" customHeight="1">
      <c r="A17" s="193"/>
      <c r="B17" s="193"/>
      <c r="C17" s="193"/>
      <c r="D17" s="193"/>
      <c r="E17" s="194"/>
      <c r="F17" s="194"/>
      <c r="G17" s="195"/>
    </row>
    <row r="18" spans="1:7" ht="15" customHeight="1">
      <c r="A18" s="193"/>
      <c r="B18" s="193"/>
      <c r="C18" s="193"/>
      <c r="D18" s="193"/>
      <c r="E18" s="194"/>
      <c r="F18" s="194"/>
      <c r="G18" s="195"/>
    </row>
    <row r="19" spans="1:7" ht="15" customHeight="1">
      <c r="A19" s="193"/>
      <c r="B19" s="193"/>
      <c r="C19" s="193"/>
      <c r="D19" s="193"/>
      <c r="E19" s="194"/>
      <c r="F19" s="194"/>
      <c r="G19" s="195"/>
    </row>
    <row r="20" spans="1:7" ht="15" customHeight="1">
      <c r="A20" s="193"/>
      <c r="B20" s="193"/>
      <c r="C20" s="193"/>
      <c r="D20" s="193"/>
      <c r="E20" s="194"/>
      <c r="F20" s="194"/>
      <c r="G20" s="195"/>
    </row>
    <row r="21" spans="1:7" ht="15" customHeight="1">
      <c r="A21" s="193"/>
      <c r="B21" s="193"/>
      <c r="C21" s="193"/>
      <c r="D21" s="193"/>
      <c r="E21" s="194"/>
      <c r="F21" s="194"/>
      <c r="G21" s="195"/>
    </row>
    <row r="22" spans="1:7" ht="15" customHeight="1">
      <c r="A22" s="193"/>
      <c r="B22" s="193"/>
      <c r="C22" s="193"/>
      <c r="D22" s="193"/>
      <c r="E22" s="194"/>
      <c r="F22" s="194"/>
      <c r="G22" s="195"/>
    </row>
    <row r="23" spans="1:7" ht="15" customHeight="1">
      <c r="A23" s="193"/>
      <c r="B23" s="193"/>
      <c r="C23" s="193"/>
      <c r="D23" s="193"/>
      <c r="E23" s="194"/>
      <c r="F23" s="194"/>
      <c r="G23" s="195"/>
    </row>
    <row r="24" spans="1:7" ht="15" customHeight="1">
      <c r="A24" s="193"/>
      <c r="B24" s="193"/>
      <c r="C24" s="193"/>
      <c r="D24" s="193"/>
      <c r="E24" s="194"/>
      <c r="F24" s="194"/>
      <c r="G24" s="195"/>
    </row>
    <row r="25" spans="1:7" ht="15" customHeight="1">
      <c r="A25" s="193"/>
      <c r="B25" s="193"/>
      <c r="C25" s="193"/>
      <c r="D25" s="193"/>
      <c r="E25" s="194"/>
      <c r="F25" s="194"/>
      <c r="G25" s="195"/>
    </row>
    <row r="26" spans="1:7" ht="15" customHeight="1">
      <c r="A26" s="193"/>
      <c r="B26" s="193"/>
      <c r="C26" s="193"/>
      <c r="D26" s="193"/>
      <c r="E26" s="194"/>
      <c r="F26" s="194"/>
      <c r="G26" s="195"/>
    </row>
    <row r="27" spans="1:7" ht="15" customHeight="1">
      <c r="A27" s="193"/>
      <c r="B27" s="193"/>
      <c r="C27" s="193"/>
      <c r="D27" s="193"/>
      <c r="E27" s="194"/>
      <c r="F27" s="194"/>
      <c r="G27" s="195"/>
    </row>
    <row r="28" spans="1:7" ht="15" customHeight="1">
      <c r="A28" s="193"/>
      <c r="B28" s="193"/>
      <c r="C28" s="193"/>
      <c r="D28" s="193"/>
      <c r="E28" s="194"/>
      <c r="F28" s="194"/>
      <c r="G28" s="195"/>
    </row>
    <row r="29" spans="1:7" ht="15" customHeight="1">
      <c r="A29" s="193"/>
      <c r="B29" s="193"/>
      <c r="C29" s="193"/>
      <c r="D29" s="193"/>
      <c r="E29" s="194"/>
      <c r="F29" s="194"/>
      <c r="G29" s="195"/>
    </row>
    <row r="30" spans="1:7" ht="15" customHeight="1">
      <c r="A30" s="193"/>
      <c r="B30" s="193"/>
      <c r="C30" s="193"/>
      <c r="D30" s="193"/>
      <c r="E30" s="194"/>
      <c r="F30" s="194"/>
      <c r="G30" s="195"/>
    </row>
    <row r="31" spans="1:7" ht="15" customHeight="1">
      <c r="A31" s="193"/>
      <c r="B31" s="193"/>
      <c r="C31" s="193"/>
      <c r="D31" s="193"/>
      <c r="E31" s="194"/>
      <c r="F31" s="194"/>
      <c r="G31" s="195"/>
    </row>
    <row r="32" spans="1:7" ht="15" customHeight="1">
      <c r="A32" s="193"/>
      <c r="B32" s="193"/>
      <c r="C32" s="193"/>
      <c r="D32" s="193"/>
      <c r="E32" s="194"/>
      <c r="F32" s="194"/>
      <c r="G32" s="195"/>
    </row>
    <row r="33" spans="1:7" ht="15" customHeight="1">
      <c r="A33" s="193"/>
      <c r="B33" s="193"/>
      <c r="C33" s="193"/>
      <c r="D33" s="193"/>
      <c r="E33" s="194"/>
      <c r="F33" s="194"/>
      <c r="G33" s="195"/>
    </row>
    <row r="34" spans="1:7" ht="15" customHeight="1">
      <c r="A34" s="193"/>
      <c r="B34" s="193"/>
      <c r="C34" s="193"/>
      <c r="D34" s="193"/>
      <c r="E34" s="194"/>
      <c r="F34" s="194"/>
      <c r="G34" s="195"/>
    </row>
    <row r="35" spans="1:7" ht="15" customHeight="1">
      <c r="A35" s="193"/>
      <c r="B35" s="193"/>
      <c r="C35" s="193"/>
      <c r="D35" s="193"/>
      <c r="E35" s="194"/>
      <c r="F35" s="194"/>
      <c r="G35" s="195"/>
    </row>
    <row r="36" spans="1:7" ht="15" customHeight="1">
      <c r="A36" s="193"/>
      <c r="B36" s="193"/>
      <c r="C36" s="193"/>
      <c r="D36" s="193"/>
      <c r="E36" s="194"/>
      <c r="F36" s="194"/>
      <c r="G36" s="195"/>
    </row>
    <row r="37" spans="1:7" ht="15" customHeight="1">
      <c r="A37" s="193"/>
      <c r="B37" s="193"/>
      <c r="C37" s="193"/>
      <c r="D37" s="193"/>
      <c r="E37" s="194"/>
      <c r="F37" s="194"/>
      <c r="G37" s="195"/>
    </row>
    <row r="38" spans="1:7" ht="15" customHeight="1">
      <c r="A38" s="193"/>
      <c r="B38" s="193"/>
      <c r="C38" s="193"/>
      <c r="D38" s="193"/>
      <c r="E38" s="194"/>
      <c r="F38" s="194"/>
      <c r="G38" s="195"/>
    </row>
    <row r="39" spans="1:7" ht="15" customHeight="1">
      <c r="A39" s="193"/>
      <c r="B39" s="193"/>
      <c r="C39" s="193"/>
      <c r="D39" s="193"/>
      <c r="E39" s="194"/>
      <c r="F39" s="194"/>
      <c r="G39" s="195"/>
    </row>
    <row r="40" spans="1:7" ht="15" customHeight="1">
      <c r="A40" s="193"/>
      <c r="B40" s="193"/>
      <c r="C40" s="193"/>
      <c r="D40" s="193"/>
      <c r="E40" s="194"/>
      <c r="F40" s="194"/>
      <c r="G40" s="195"/>
    </row>
    <row r="41" spans="1:7" ht="15" customHeight="1">
      <c r="A41" s="193"/>
      <c r="B41" s="193"/>
      <c r="C41" s="193"/>
      <c r="D41" s="193"/>
      <c r="E41" s="194"/>
      <c r="F41" s="194"/>
      <c r="G41" s="195"/>
    </row>
  </sheetData>
  <mergeCells count="8">
    <mergeCell ref="A1:G1"/>
    <mergeCell ref="A6:A7"/>
    <mergeCell ref="B6:B7"/>
    <mergeCell ref="C6:C7"/>
    <mergeCell ref="D6:F6"/>
    <mergeCell ref="G6:G7"/>
    <mergeCell ref="A3:G3"/>
    <mergeCell ref="A4:G4"/>
  </mergeCells>
  <printOptions horizontalCentered="1"/>
  <pageMargins left="0.39370078740157483" right="0.39370078740157483" top="1.3779527559055118" bottom="0.47244094488188981" header="0.39370078740157483" footer="0.19685039370078741"/>
  <pageSetup scale="72" fitToWidth="0" fitToHeight="0" orientation="landscape" r:id="rId1"/>
  <headerFooter scaleWithDoc="0">
    <oddHeader>&amp;C&amp;G</oddHeader>
    <oddFooter>&amp;C&amp;G</oddFooter>
  </headerFooter>
  <ignoredErrors>
    <ignoredError sqref="A8:G8" numberStoredAsText="1"/>
  </ignoredErrors>
  <drawing r:id="rId2"/>
  <legacyDrawingHF r:id="rId3"/>
</worksheet>
</file>

<file path=xl/worksheets/sheet12.xml><?xml version="1.0" encoding="utf-8"?>
<worksheet xmlns="http://schemas.openxmlformats.org/spreadsheetml/2006/main" xmlns:r="http://schemas.openxmlformats.org/officeDocument/2006/relationships">
  <dimension ref="A1:K125"/>
  <sheetViews>
    <sheetView showGridLines="0" view="pageBreakPreview" topLeftCell="A116" zoomScale="70" zoomScaleNormal="55" zoomScaleSheetLayoutView="70" workbookViewId="0">
      <selection activeCell="A125" sqref="A125"/>
    </sheetView>
  </sheetViews>
  <sheetFormatPr baseColWidth="10" defaultColWidth="8.6640625" defaultRowHeight="13.8"/>
  <cols>
    <col min="1" max="1" width="30.6640625" style="43" customWidth="1"/>
    <col min="2" max="2" width="30.6640625" style="44" customWidth="1"/>
    <col min="3" max="4" width="17.6640625" style="44" customWidth="1"/>
    <col min="5" max="5" width="20.6640625" style="44" customWidth="1"/>
    <col min="6" max="8" width="17.6640625" style="44" customWidth="1"/>
    <col min="9" max="11" width="17.6640625" style="43" customWidth="1"/>
    <col min="12" max="16384" width="8.6640625" style="43"/>
  </cols>
  <sheetData>
    <row r="1" spans="1:11" ht="35.1" customHeight="1">
      <c r="A1" s="615" t="s">
        <v>156</v>
      </c>
      <c r="B1" s="616"/>
      <c r="C1" s="616"/>
      <c r="D1" s="616"/>
      <c r="E1" s="616"/>
      <c r="F1" s="616"/>
      <c r="G1" s="616"/>
      <c r="H1" s="616"/>
      <c r="I1" s="616"/>
      <c r="J1" s="616"/>
      <c r="K1" s="617"/>
    </row>
    <row r="2" spans="1:11" ht="7.5" customHeight="1">
      <c r="A2" s="176"/>
      <c r="B2" s="149"/>
      <c r="C2" s="149"/>
      <c r="D2" s="149"/>
      <c r="E2" s="149"/>
      <c r="F2" s="149"/>
      <c r="G2" s="149"/>
      <c r="H2" s="149"/>
      <c r="I2" s="149"/>
      <c r="J2" s="149"/>
      <c r="K2" s="177"/>
    </row>
    <row r="3" spans="1:11" ht="20.100000000000001" customHeight="1">
      <c r="A3" s="612" t="str">
        <f>+PPI!A3</f>
        <v>UNIDAD RESPONSABLE DEL GASTO: Secretaría de Desarrollo Rural y Equidad para las Comunidades</v>
      </c>
      <c r="B3" s="613"/>
      <c r="C3" s="613"/>
      <c r="D3" s="613"/>
      <c r="E3" s="613"/>
      <c r="F3" s="613"/>
      <c r="G3" s="613"/>
      <c r="H3" s="613"/>
      <c r="I3" s="613"/>
      <c r="J3" s="613"/>
      <c r="K3" s="614"/>
    </row>
    <row r="4" spans="1:11" ht="17.25" customHeight="1">
      <c r="A4" s="609" t="str">
        <f>+PPI!A4</f>
        <v>PERÍODO: Enero- Marzo 2018</v>
      </c>
      <c r="B4" s="610"/>
      <c r="C4" s="610"/>
      <c r="D4" s="610"/>
      <c r="E4" s="610"/>
      <c r="F4" s="610"/>
      <c r="G4" s="610"/>
      <c r="H4" s="610"/>
      <c r="I4" s="610"/>
      <c r="J4" s="610"/>
      <c r="K4" s="611"/>
    </row>
    <row r="5" spans="1:11" ht="6" hidden="1" customHeight="1">
      <c r="A5" s="178"/>
      <c r="B5" s="150"/>
      <c r="C5" s="150"/>
      <c r="D5" s="150"/>
      <c r="E5" s="150"/>
      <c r="F5" s="150"/>
      <c r="G5" s="150"/>
      <c r="H5" s="150"/>
      <c r="I5" s="149"/>
      <c r="J5" s="149"/>
      <c r="K5" s="177"/>
    </row>
    <row r="6" spans="1:11" ht="22.5" hidden="1" customHeight="1">
      <c r="A6" s="606" t="s">
        <v>370</v>
      </c>
      <c r="B6" s="607"/>
      <c r="C6" s="607"/>
      <c r="D6" s="607"/>
      <c r="E6" s="607"/>
      <c r="F6" s="607"/>
      <c r="G6" s="607"/>
      <c r="H6" s="607"/>
      <c r="I6" s="607"/>
      <c r="J6" s="607"/>
      <c r="K6" s="608"/>
    </row>
    <row r="7" spans="1:11" ht="6.75" hidden="1" customHeight="1">
      <c r="A7" s="300"/>
      <c r="B7" s="301"/>
      <c r="C7" s="301"/>
      <c r="D7" s="301"/>
      <c r="E7" s="301"/>
      <c r="F7" s="301"/>
      <c r="G7" s="301"/>
      <c r="H7" s="301"/>
      <c r="I7" s="302"/>
      <c r="J7" s="302"/>
      <c r="K7" s="303"/>
    </row>
    <row r="8" spans="1:11" ht="25.2">
      <c r="A8" s="304" t="s">
        <v>157</v>
      </c>
      <c r="B8" s="304" t="s">
        <v>158</v>
      </c>
      <c r="C8" s="304" t="s">
        <v>159</v>
      </c>
      <c r="D8" s="304" t="s">
        <v>160</v>
      </c>
      <c r="E8" s="304" t="s">
        <v>161</v>
      </c>
      <c r="F8" s="304" t="s">
        <v>162</v>
      </c>
      <c r="G8" s="304" t="s">
        <v>163</v>
      </c>
      <c r="H8" s="304" t="s">
        <v>164</v>
      </c>
      <c r="I8" s="304" t="s">
        <v>165</v>
      </c>
      <c r="J8" s="304" t="s">
        <v>178</v>
      </c>
      <c r="K8" s="304" t="s">
        <v>166</v>
      </c>
    </row>
    <row r="9" spans="1:11" ht="13.5" customHeight="1">
      <c r="A9" s="305" t="s">
        <v>1</v>
      </c>
      <c r="B9" s="305" t="s">
        <v>2</v>
      </c>
      <c r="C9" s="305" t="s">
        <v>6</v>
      </c>
      <c r="D9" s="305" t="s">
        <v>3</v>
      </c>
      <c r="E9" s="305" t="s">
        <v>4</v>
      </c>
      <c r="F9" s="305" t="s">
        <v>5</v>
      </c>
      <c r="G9" s="305" t="s">
        <v>7</v>
      </c>
      <c r="H9" s="305" t="s">
        <v>8</v>
      </c>
      <c r="I9" s="305" t="s">
        <v>9</v>
      </c>
      <c r="J9" s="305" t="s">
        <v>10</v>
      </c>
      <c r="K9" s="305" t="s">
        <v>11</v>
      </c>
    </row>
    <row r="10" spans="1:11" ht="83.7" customHeight="1">
      <c r="A10" s="306" t="s">
        <v>338</v>
      </c>
      <c r="B10" s="307" t="s">
        <v>339</v>
      </c>
      <c r="C10" s="307" t="s">
        <v>340</v>
      </c>
      <c r="D10" s="307" t="s">
        <v>341</v>
      </c>
      <c r="E10" s="308" t="s">
        <v>342</v>
      </c>
      <c r="F10" s="308" t="s">
        <v>343</v>
      </c>
      <c r="G10" s="307" t="s">
        <v>344</v>
      </c>
      <c r="H10" s="308" t="s">
        <v>345</v>
      </c>
      <c r="I10" s="308">
        <v>2017</v>
      </c>
      <c r="J10" s="308" t="s">
        <v>346</v>
      </c>
      <c r="K10" s="309"/>
    </row>
    <row r="11" spans="1:11" ht="83.7" customHeight="1">
      <c r="A11" s="310" t="s">
        <v>347</v>
      </c>
      <c r="B11" s="311" t="s">
        <v>339</v>
      </c>
      <c r="C11" s="311" t="s">
        <v>348</v>
      </c>
      <c r="D11" s="311" t="s">
        <v>349</v>
      </c>
      <c r="E11" s="312" t="s">
        <v>350</v>
      </c>
      <c r="F11" s="312" t="s">
        <v>343</v>
      </c>
      <c r="G11" s="311" t="s">
        <v>344</v>
      </c>
      <c r="H11" s="312" t="s">
        <v>351</v>
      </c>
      <c r="I11" s="312">
        <v>2017</v>
      </c>
      <c r="J11" s="312" t="s">
        <v>346</v>
      </c>
      <c r="K11" s="313"/>
    </row>
    <row r="12" spans="1:11" ht="83.7" customHeight="1">
      <c r="A12" s="310" t="s">
        <v>352</v>
      </c>
      <c r="B12" s="311" t="s">
        <v>339</v>
      </c>
      <c r="C12" s="311" t="s">
        <v>353</v>
      </c>
      <c r="D12" s="311" t="s">
        <v>349</v>
      </c>
      <c r="E12" s="312" t="s">
        <v>354</v>
      </c>
      <c r="F12" s="312" t="s">
        <v>355</v>
      </c>
      <c r="G12" s="311" t="s">
        <v>344</v>
      </c>
      <c r="H12" s="312" t="s">
        <v>351</v>
      </c>
      <c r="I12" s="312">
        <v>2017</v>
      </c>
      <c r="J12" s="312" t="s">
        <v>346</v>
      </c>
      <c r="K12" s="313"/>
    </row>
    <row r="13" spans="1:11" ht="83.7" customHeight="1">
      <c r="A13" s="310" t="s">
        <v>356</v>
      </c>
      <c r="B13" s="311" t="s">
        <v>339</v>
      </c>
      <c r="C13" s="311" t="s">
        <v>353</v>
      </c>
      <c r="D13" s="311" t="s">
        <v>349</v>
      </c>
      <c r="E13" s="312" t="s">
        <v>357</v>
      </c>
      <c r="F13" s="312" t="s">
        <v>343</v>
      </c>
      <c r="G13" s="311" t="s">
        <v>344</v>
      </c>
      <c r="H13" s="312" t="s">
        <v>358</v>
      </c>
      <c r="I13" s="312">
        <v>2017</v>
      </c>
      <c r="J13" s="312" t="s">
        <v>359</v>
      </c>
      <c r="K13" s="313"/>
    </row>
    <row r="14" spans="1:11" ht="83.7" customHeight="1">
      <c r="A14" s="310" t="s">
        <v>360</v>
      </c>
      <c r="B14" s="311" t="s">
        <v>339</v>
      </c>
      <c r="C14" s="311" t="s">
        <v>353</v>
      </c>
      <c r="D14" s="311" t="s">
        <v>349</v>
      </c>
      <c r="E14" s="312" t="s">
        <v>361</v>
      </c>
      <c r="F14" s="312" t="s">
        <v>343</v>
      </c>
      <c r="G14" s="311" t="s">
        <v>344</v>
      </c>
      <c r="H14" s="312" t="s">
        <v>358</v>
      </c>
      <c r="I14" s="312">
        <v>2017</v>
      </c>
      <c r="J14" s="312" t="s">
        <v>362</v>
      </c>
      <c r="K14" s="313"/>
    </row>
    <row r="15" spans="1:11" ht="83.7" customHeight="1">
      <c r="A15" s="310" t="s">
        <v>363</v>
      </c>
      <c r="B15" s="311" t="s">
        <v>339</v>
      </c>
      <c r="C15" s="311" t="s">
        <v>353</v>
      </c>
      <c r="D15" s="311" t="s">
        <v>349</v>
      </c>
      <c r="E15" s="312" t="s">
        <v>364</v>
      </c>
      <c r="F15" s="312" t="s">
        <v>365</v>
      </c>
      <c r="G15" s="311" t="s">
        <v>344</v>
      </c>
      <c r="H15" s="312" t="s">
        <v>358</v>
      </c>
      <c r="I15" s="312">
        <v>2017</v>
      </c>
      <c r="J15" s="312" t="s">
        <v>366</v>
      </c>
      <c r="K15" s="313"/>
    </row>
    <row r="16" spans="1:11" ht="83.7" customHeight="1">
      <c r="A16" s="314" t="s">
        <v>367</v>
      </c>
      <c r="B16" s="315" t="s">
        <v>339</v>
      </c>
      <c r="C16" s="315" t="s">
        <v>353</v>
      </c>
      <c r="D16" s="311" t="s">
        <v>349</v>
      </c>
      <c r="E16" s="313" t="s">
        <v>368</v>
      </c>
      <c r="F16" s="313" t="s">
        <v>365</v>
      </c>
      <c r="G16" s="316" t="s">
        <v>344</v>
      </c>
      <c r="H16" s="313" t="s">
        <v>358</v>
      </c>
      <c r="I16" s="313">
        <v>2017</v>
      </c>
      <c r="J16" s="313" t="s">
        <v>369</v>
      </c>
      <c r="K16" s="313"/>
    </row>
    <row r="17" spans="1:11" ht="14.4">
      <c r="A17" s="45"/>
    </row>
    <row r="18" spans="1:11" ht="20.25" customHeight="1">
      <c r="A18" s="606" t="s">
        <v>444</v>
      </c>
      <c r="B18" s="607"/>
      <c r="C18" s="607"/>
      <c r="D18" s="607"/>
      <c r="E18" s="607"/>
      <c r="F18" s="607"/>
      <c r="G18" s="607"/>
      <c r="H18" s="607"/>
      <c r="I18" s="607"/>
      <c r="J18" s="607"/>
      <c r="K18" s="608"/>
    </row>
    <row r="19" spans="1:11">
      <c r="A19" s="300"/>
      <c r="B19" s="301"/>
      <c r="C19" s="301"/>
      <c r="D19" s="301"/>
      <c r="E19" s="301"/>
      <c r="F19" s="301"/>
      <c r="G19" s="301"/>
      <c r="H19" s="301"/>
      <c r="I19" s="302"/>
      <c r="J19" s="302"/>
      <c r="K19" s="303"/>
    </row>
    <row r="20" spans="1:11" ht="25.2">
      <c r="A20" s="304" t="s">
        <v>157</v>
      </c>
      <c r="B20" s="304" t="s">
        <v>158</v>
      </c>
      <c r="C20" s="304" t="s">
        <v>159</v>
      </c>
      <c r="D20" s="304" t="s">
        <v>160</v>
      </c>
      <c r="E20" s="304" t="s">
        <v>161</v>
      </c>
      <c r="F20" s="304" t="s">
        <v>162</v>
      </c>
      <c r="G20" s="304" t="s">
        <v>163</v>
      </c>
      <c r="H20" s="304" t="s">
        <v>164</v>
      </c>
      <c r="I20" s="304" t="s">
        <v>165</v>
      </c>
      <c r="J20" s="304" t="s">
        <v>178</v>
      </c>
      <c r="K20" s="304" t="s">
        <v>166</v>
      </c>
    </row>
    <row r="21" spans="1:11" ht="40.799999999999997">
      <c r="A21" s="330" t="s">
        <v>410</v>
      </c>
      <c r="B21" s="330" t="s">
        <v>411</v>
      </c>
      <c r="C21" s="330" t="s">
        <v>412</v>
      </c>
      <c r="D21" s="330" t="s">
        <v>413</v>
      </c>
      <c r="E21" s="330" t="s">
        <v>414</v>
      </c>
      <c r="F21" s="330" t="s">
        <v>228</v>
      </c>
      <c r="G21" s="330" t="s">
        <v>415</v>
      </c>
      <c r="H21" s="330" t="s">
        <v>416</v>
      </c>
      <c r="I21" s="330">
        <v>521</v>
      </c>
      <c r="J21" s="330">
        <v>52</v>
      </c>
      <c r="K21" s="330" t="s">
        <v>417</v>
      </c>
    </row>
    <row r="22" spans="1:11" s="44" customFormat="1" ht="30.6">
      <c r="A22" s="330" t="s">
        <v>418</v>
      </c>
      <c r="B22" s="330" t="s">
        <v>419</v>
      </c>
      <c r="C22" s="330" t="s">
        <v>420</v>
      </c>
      <c r="D22" s="330" t="s">
        <v>421</v>
      </c>
      <c r="E22" s="330" t="s">
        <v>422</v>
      </c>
      <c r="F22" s="330" t="s">
        <v>228</v>
      </c>
      <c r="G22" s="330" t="s">
        <v>415</v>
      </c>
      <c r="H22" s="330" t="s">
        <v>416</v>
      </c>
      <c r="I22" s="330">
        <v>521</v>
      </c>
      <c r="J22" s="330">
        <v>52</v>
      </c>
      <c r="K22" s="330" t="s">
        <v>417</v>
      </c>
    </row>
    <row r="23" spans="1:11" s="44" customFormat="1" ht="40.799999999999997">
      <c r="A23" s="330" t="s">
        <v>423</v>
      </c>
      <c r="B23" s="330" t="s">
        <v>424</v>
      </c>
      <c r="C23" s="330" t="s">
        <v>425</v>
      </c>
      <c r="D23" s="330" t="s">
        <v>421</v>
      </c>
      <c r="E23" s="330" t="s">
        <v>426</v>
      </c>
      <c r="F23" s="330" t="s">
        <v>228</v>
      </c>
      <c r="G23" s="330" t="s">
        <v>415</v>
      </c>
      <c r="H23" s="330" t="s">
        <v>416</v>
      </c>
      <c r="I23" s="330">
        <v>140</v>
      </c>
      <c r="J23" s="330">
        <v>37</v>
      </c>
      <c r="K23" s="330" t="s">
        <v>417</v>
      </c>
    </row>
    <row r="24" spans="1:11" ht="40.799999999999997">
      <c r="A24" s="330" t="s">
        <v>427</v>
      </c>
      <c r="B24" s="330" t="s">
        <v>428</v>
      </c>
      <c r="C24" s="330" t="s">
        <v>425</v>
      </c>
      <c r="D24" s="330" t="s">
        <v>421</v>
      </c>
      <c r="E24" s="330" t="s">
        <v>429</v>
      </c>
      <c r="F24" s="330" t="s">
        <v>228</v>
      </c>
      <c r="G24" s="330" t="s">
        <v>415</v>
      </c>
      <c r="H24" s="330" t="s">
        <v>416</v>
      </c>
      <c r="I24" s="330">
        <v>69</v>
      </c>
      <c r="J24" s="330">
        <v>7</v>
      </c>
      <c r="K24" s="330" t="s">
        <v>417</v>
      </c>
    </row>
    <row r="25" spans="1:11" ht="40.799999999999997">
      <c r="A25" s="330" t="s">
        <v>430</v>
      </c>
      <c r="B25" s="330" t="s">
        <v>431</v>
      </c>
      <c r="C25" s="330" t="s">
        <v>425</v>
      </c>
      <c r="D25" s="330" t="s">
        <v>421</v>
      </c>
      <c r="E25" s="330" t="s">
        <v>432</v>
      </c>
      <c r="F25" s="330" t="s">
        <v>228</v>
      </c>
      <c r="G25" s="330" t="s">
        <v>415</v>
      </c>
      <c r="H25" s="330" t="s">
        <v>416</v>
      </c>
      <c r="I25" s="330">
        <v>300</v>
      </c>
      <c r="J25" s="330">
        <v>8</v>
      </c>
      <c r="K25" s="330" t="s">
        <v>417</v>
      </c>
    </row>
    <row r="26" spans="1:11" ht="51">
      <c r="A26" s="330" t="s">
        <v>433</v>
      </c>
      <c r="B26" s="330" t="s">
        <v>434</v>
      </c>
      <c r="C26" s="330" t="s">
        <v>435</v>
      </c>
      <c r="D26" s="330" t="s">
        <v>413</v>
      </c>
      <c r="E26" s="330" t="s">
        <v>436</v>
      </c>
      <c r="F26" s="330" t="s">
        <v>228</v>
      </c>
      <c r="G26" s="330" t="s">
        <v>415</v>
      </c>
      <c r="H26" s="330" t="s">
        <v>437</v>
      </c>
      <c r="I26" s="330">
        <v>521</v>
      </c>
      <c r="J26" s="330">
        <v>0</v>
      </c>
      <c r="K26" s="330" t="s">
        <v>417</v>
      </c>
    </row>
    <row r="27" spans="1:11" ht="30.6">
      <c r="A27" s="330" t="s">
        <v>438</v>
      </c>
      <c r="B27" s="330" t="s">
        <v>439</v>
      </c>
      <c r="C27" s="330" t="s">
        <v>435</v>
      </c>
      <c r="D27" s="330" t="s">
        <v>413</v>
      </c>
      <c r="E27" s="330" t="s">
        <v>440</v>
      </c>
      <c r="F27" s="330" t="s">
        <v>228</v>
      </c>
      <c r="G27" s="330" t="s">
        <v>415</v>
      </c>
      <c r="H27" s="330" t="s">
        <v>416</v>
      </c>
      <c r="I27" s="330">
        <v>521</v>
      </c>
      <c r="J27" s="330">
        <v>52</v>
      </c>
      <c r="K27" s="330" t="s">
        <v>417</v>
      </c>
    </row>
    <row r="28" spans="1:11" ht="40.799999999999997">
      <c r="A28" s="330" t="s">
        <v>441</v>
      </c>
      <c r="B28" s="330" t="s">
        <v>442</v>
      </c>
      <c r="C28" s="330" t="s">
        <v>435</v>
      </c>
      <c r="D28" s="330" t="s">
        <v>413</v>
      </c>
      <c r="E28" s="330" t="s">
        <v>443</v>
      </c>
      <c r="F28" s="330" t="s">
        <v>228</v>
      </c>
      <c r="G28" s="330" t="s">
        <v>415</v>
      </c>
      <c r="H28" s="330" t="s">
        <v>437</v>
      </c>
      <c r="I28" s="330">
        <v>521</v>
      </c>
      <c r="J28" s="330">
        <v>0</v>
      </c>
      <c r="K28" s="330" t="s">
        <v>417</v>
      </c>
    </row>
    <row r="30" spans="1:11" ht="28.5" customHeight="1">
      <c r="A30" s="606" t="s">
        <v>461</v>
      </c>
      <c r="B30" s="607"/>
      <c r="C30" s="607"/>
      <c r="D30" s="607"/>
      <c r="E30" s="607"/>
      <c r="F30" s="607"/>
      <c r="G30" s="607"/>
      <c r="H30" s="607"/>
      <c r="I30" s="607"/>
      <c r="J30" s="607"/>
      <c r="K30" s="608"/>
    </row>
    <row r="31" spans="1:11">
      <c r="A31" s="300"/>
      <c r="B31" s="301"/>
      <c r="C31" s="301"/>
      <c r="D31" s="301"/>
      <c r="E31" s="301"/>
      <c r="F31" s="301"/>
      <c r="G31" s="301"/>
      <c r="H31" s="301"/>
      <c r="I31" s="302"/>
      <c r="J31" s="302"/>
      <c r="K31" s="303"/>
    </row>
    <row r="32" spans="1:11" ht="25.2">
      <c r="A32" s="304" t="s">
        <v>157</v>
      </c>
      <c r="B32" s="304" t="s">
        <v>158</v>
      </c>
      <c r="C32" s="304" t="s">
        <v>159</v>
      </c>
      <c r="D32" s="304" t="s">
        <v>160</v>
      </c>
      <c r="E32" s="304" t="s">
        <v>161</v>
      </c>
      <c r="F32" s="304" t="s">
        <v>162</v>
      </c>
      <c r="G32" s="304" t="s">
        <v>163</v>
      </c>
      <c r="H32" s="304" t="s">
        <v>164</v>
      </c>
      <c r="I32" s="304" t="s">
        <v>165</v>
      </c>
      <c r="J32" s="304" t="s">
        <v>178</v>
      </c>
      <c r="K32" s="304" t="s">
        <v>166</v>
      </c>
    </row>
    <row r="33" spans="1:11" ht="140.4">
      <c r="A33" s="306" t="s">
        <v>462</v>
      </c>
      <c r="B33" s="306" t="s">
        <v>463</v>
      </c>
      <c r="C33" s="306" t="s">
        <v>340</v>
      </c>
      <c r="D33" s="306" t="s">
        <v>464</v>
      </c>
      <c r="E33" s="306" t="s">
        <v>465</v>
      </c>
      <c r="F33" s="306" t="s">
        <v>343</v>
      </c>
      <c r="G33" s="306" t="s">
        <v>344</v>
      </c>
      <c r="H33" s="306" t="s">
        <v>466</v>
      </c>
      <c r="I33" s="308"/>
      <c r="J33" s="306" t="s">
        <v>467</v>
      </c>
      <c r="K33" s="309"/>
    </row>
    <row r="34" spans="1:11" ht="129.6">
      <c r="A34" s="310" t="s">
        <v>468</v>
      </c>
      <c r="B34" s="306" t="s">
        <v>469</v>
      </c>
      <c r="C34" s="306" t="s">
        <v>420</v>
      </c>
      <c r="D34" s="306" t="s">
        <v>464</v>
      </c>
      <c r="E34" s="306" t="s">
        <v>470</v>
      </c>
      <c r="F34" s="306" t="s">
        <v>343</v>
      </c>
      <c r="G34" s="306" t="s">
        <v>344</v>
      </c>
      <c r="H34" s="306" t="s">
        <v>466</v>
      </c>
      <c r="I34" s="312"/>
      <c r="J34" s="306" t="s">
        <v>471</v>
      </c>
      <c r="K34" s="313"/>
    </row>
    <row r="35" spans="1:11" ht="86.4">
      <c r="A35" s="310" t="s">
        <v>472</v>
      </c>
      <c r="B35" s="306" t="s">
        <v>473</v>
      </c>
      <c r="C35" s="306" t="s">
        <v>353</v>
      </c>
      <c r="D35" s="306" t="s">
        <v>474</v>
      </c>
      <c r="E35" s="306" t="s">
        <v>475</v>
      </c>
      <c r="F35" s="306" t="s">
        <v>365</v>
      </c>
      <c r="G35" s="306" t="s">
        <v>344</v>
      </c>
      <c r="H35" s="306" t="s">
        <v>466</v>
      </c>
      <c r="I35" s="312"/>
      <c r="J35" s="306" t="s">
        <v>476</v>
      </c>
      <c r="K35" s="313"/>
    </row>
    <row r="36" spans="1:11" ht="43.2">
      <c r="A36" s="310" t="s">
        <v>477</v>
      </c>
      <c r="B36" s="306" t="s">
        <v>478</v>
      </c>
      <c r="C36" s="306" t="s">
        <v>353</v>
      </c>
      <c r="D36" s="306" t="s">
        <v>474</v>
      </c>
      <c r="E36" s="306" t="s">
        <v>479</v>
      </c>
      <c r="F36" s="306" t="s">
        <v>343</v>
      </c>
      <c r="G36" s="306" t="s">
        <v>344</v>
      </c>
      <c r="H36" s="306" t="s">
        <v>466</v>
      </c>
      <c r="I36" s="312"/>
      <c r="J36" s="306" t="s">
        <v>480</v>
      </c>
      <c r="K36" s="313"/>
    </row>
    <row r="37" spans="1:11" ht="54">
      <c r="A37" s="310" t="s">
        <v>481</v>
      </c>
      <c r="B37" s="306" t="s">
        <v>482</v>
      </c>
      <c r="C37" s="306" t="s">
        <v>353</v>
      </c>
      <c r="D37" s="306" t="s">
        <v>474</v>
      </c>
      <c r="E37" s="306" t="s">
        <v>483</v>
      </c>
      <c r="F37" s="306" t="s">
        <v>343</v>
      </c>
      <c r="G37" s="306" t="s">
        <v>344</v>
      </c>
      <c r="H37" s="306" t="s">
        <v>466</v>
      </c>
      <c r="I37" s="312"/>
      <c r="J37" s="331">
        <v>1</v>
      </c>
      <c r="K37" s="313"/>
    </row>
    <row r="38" spans="1:11" ht="54">
      <c r="A38" s="310" t="s">
        <v>484</v>
      </c>
      <c r="B38" s="306" t="s">
        <v>485</v>
      </c>
      <c r="C38" s="306" t="s">
        <v>353</v>
      </c>
      <c r="D38" s="306" t="s">
        <v>474</v>
      </c>
      <c r="E38" s="306" t="s">
        <v>486</v>
      </c>
      <c r="F38" s="306" t="s">
        <v>343</v>
      </c>
      <c r="G38" s="306" t="s">
        <v>344</v>
      </c>
      <c r="H38" s="306" t="s">
        <v>466</v>
      </c>
      <c r="I38" s="312"/>
      <c r="J38" s="332">
        <v>1</v>
      </c>
      <c r="K38" s="313"/>
    </row>
    <row r="39" spans="1:11" ht="64.8">
      <c r="A39" s="333" t="s">
        <v>487</v>
      </c>
      <c r="B39" s="306" t="s">
        <v>488</v>
      </c>
      <c r="C39" s="306" t="s">
        <v>353</v>
      </c>
      <c r="D39" s="306" t="s">
        <v>474</v>
      </c>
      <c r="E39" s="306" t="s">
        <v>489</v>
      </c>
      <c r="F39" s="306" t="s">
        <v>343</v>
      </c>
      <c r="G39" s="306" t="s">
        <v>344</v>
      </c>
      <c r="H39" s="306" t="s">
        <v>466</v>
      </c>
      <c r="I39" s="312"/>
      <c r="J39" s="306" t="s">
        <v>476</v>
      </c>
      <c r="K39" s="313"/>
    </row>
    <row r="40" spans="1:11" ht="108">
      <c r="A40" s="310" t="s">
        <v>490</v>
      </c>
      <c r="B40" s="306" t="s">
        <v>491</v>
      </c>
      <c r="C40" s="306" t="s">
        <v>353</v>
      </c>
      <c r="D40" s="306" t="s">
        <v>474</v>
      </c>
      <c r="E40" s="306" t="s">
        <v>492</v>
      </c>
      <c r="F40" s="306" t="s">
        <v>343</v>
      </c>
      <c r="G40" s="306" t="s">
        <v>344</v>
      </c>
      <c r="H40" s="306" t="s">
        <v>466</v>
      </c>
      <c r="I40" s="312"/>
      <c r="J40" s="306" t="s">
        <v>476</v>
      </c>
      <c r="K40" s="313"/>
    </row>
    <row r="41" spans="1:11" ht="97.2">
      <c r="A41" s="310" t="s">
        <v>493</v>
      </c>
      <c r="B41" s="306" t="s">
        <v>494</v>
      </c>
      <c r="C41" s="306" t="s">
        <v>353</v>
      </c>
      <c r="D41" s="306" t="s">
        <v>474</v>
      </c>
      <c r="E41" s="306" t="s">
        <v>495</v>
      </c>
      <c r="F41" s="306" t="s">
        <v>343</v>
      </c>
      <c r="G41" s="306" t="s">
        <v>344</v>
      </c>
      <c r="H41" s="306" t="s">
        <v>466</v>
      </c>
      <c r="I41" s="312"/>
      <c r="J41" s="306" t="s">
        <v>476</v>
      </c>
      <c r="K41" s="313"/>
    </row>
    <row r="42" spans="1:11" ht="108">
      <c r="A42" s="310" t="s">
        <v>496</v>
      </c>
      <c r="B42" s="306" t="s">
        <v>497</v>
      </c>
      <c r="C42" s="306" t="s">
        <v>353</v>
      </c>
      <c r="D42" s="306" t="s">
        <v>474</v>
      </c>
      <c r="E42" s="306" t="s">
        <v>498</v>
      </c>
      <c r="F42" s="306" t="s">
        <v>343</v>
      </c>
      <c r="G42" s="306" t="s">
        <v>344</v>
      </c>
      <c r="H42" s="306" t="s">
        <v>466</v>
      </c>
      <c r="I42" s="312"/>
      <c r="J42" s="306" t="s">
        <v>471</v>
      </c>
      <c r="K42" s="313"/>
    </row>
    <row r="43" spans="1:11" ht="118.8">
      <c r="A43" s="310" t="s">
        <v>499</v>
      </c>
      <c r="B43" s="306" t="s">
        <v>500</v>
      </c>
      <c r="C43" s="306" t="s">
        <v>353</v>
      </c>
      <c r="D43" s="306" t="s">
        <v>474</v>
      </c>
      <c r="E43" s="306" t="s">
        <v>501</v>
      </c>
      <c r="F43" s="306" t="s">
        <v>343</v>
      </c>
      <c r="G43" s="306" t="s">
        <v>344</v>
      </c>
      <c r="H43" s="306" t="s">
        <v>466</v>
      </c>
      <c r="I43" s="312"/>
      <c r="J43" s="306" t="s">
        <v>471</v>
      </c>
      <c r="K43" s="313"/>
    </row>
    <row r="44" spans="1:11" ht="86.4">
      <c r="A44" s="310" t="s">
        <v>502</v>
      </c>
      <c r="B44" s="306" t="s">
        <v>503</v>
      </c>
      <c r="C44" s="306" t="s">
        <v>353</v>
      </c>
      <c r="D44" s="306" t="s">
        <v>474</v>
      </c>
      <c r="E44" s="306" t="s">
        <v>504</v>
      </c>
      <c r="F44" s="306" t="s">
        <v>343</v>
      </c>
      <c r="G44" s="306" t="s">
        <v>344</v>
      </c>
      <c r="H44" s="306" t="s">
        <v>466</v>
      </c>
      <c r="I44" s="312"/>
      <c r="J44" s="332">
        <v>1</v>
      </c>
      <c r="K44" s="313"/>
    </row>
    <row r="45" spans="1:11" ht="183.6">
      <c r="A45" s="310" t="s">
        <v>505</v>
      </c>
      <c r="B45" s="306" t="s">
        <v>506</v>
      </c>
      <c r="C45" s="306" t="s">
        <v>507</v>
      </c>
      <c r="D45" s="306" t="s">
        <v>474</v>
      </c>
      <c r="E45" s="306" t="s">
        <v>508</v>
      </c>
      <c r="F45" s="306" t="s">
        <v>365</v>
      </c>
      <c r="G45" s="306" t="s">
        <v>344</v>
      </c>
      <c r="H45" s="306" t="s">
        <v>466</v>
      </c>
      <c r="I45" s="312"/>
      <c r="J45" s="306" t="s">
        <v>471</v>
      </c>
      <c r="K45" s="313"/>
    </row>
    <row r="46" spans="1:11" ht="118.8">
      <c r="A46" s="314" t="s">
        <v>509</v>
      </c>
      <c r="B46" s="314" t="s">
        <v>510</v>
      </c>
      <c r="C46" s="314" t="s">
        <v>507</v>
      </c>
      <c r="D46" s="314" t="s">
        <v>474</v>
      </c>
      <c r="E46" s="314" t="s">
        <v>511</v>
      </c>
      <c r="F46" s="314" t="s">
        <v>355</v>
      </c>
      <c r="G46" s="314" t="s">
        <v>344</v>
      </c>
      <c r="H46" s="314" t="s">
        <v>466</v>
      </c>
      <c r="I46" s="361"/>
      <c r="J46" s="314" t="s">
        <v>512</v>
      </c>
      <c r="K46" s="313"/>
    </row>
    <row r="48" spans="1:11" ht="25.5" customHeight="1">
      <c r="A48" s="606" t="s">
        <v>513</v>
      </c>
      <c r="B48" s="607"/>
      <c r="C48" s="607"/>
      <c r="D48" s="607"/>
      <c r="E48" s="607"/>
      <c r="F48" s="607"/>
      <c r="G48" s="607"/>
      <c r="H48" s="607"/>
      <c r="I48" s="607"/>
      <c r="J48" s="607"/>
      <c r="K48" s="608"/>
    </row>
    <row r="49" spans="1:11">
      <c r="A49" s="300"/>
      <c r="B49" s="301"/>
      <c r="C49" s="301"/>
      <c r="D49" s="301"/>
      <c r="E49" s="301"/>
      <c r="F49" s="301"/>
      <c r="G49" s="301"/>
      <c r="H49" s="301"/>
      <c r="I49" s="302"/>
      <c r="J49" s="302"/>
      <c r="K49" s="303"/>
    </row>
    <row r="50" spans="1:11" ht="25.2">
      <c r="A50" s="304" t="s">
        <v>157</v>
      </c>
      <c r="B50" s="304" t="s">
        <v>158</v>
      </c>
      <c r="C50" s="304" t="s">
        <v>159</v>
      </c>
      <c r="D50" s="304" t="s">
        <v>160</v>
      </c>
      <c r="E50" s="304" t="s">
        <v>161</v>
      </c>
      <c r="F50" s="304" t="s">
        <v>162</v>
      </c>
      <c r="G50" s="304" t="s">
        <v>163</v>
      </c>
      <c r="H50" s="304" t="s">
        <v>164</v>
      </c>
      <c r="I50" s="304" t="s">
        <v>165</v>
      </c>
      <c r="J50" s="304" t="s">
        <v>178</v>
      </c>
      <c r="K50" s="304" t="s">
        <v>166</v>
      </c>
    </row>
    <row r="51" spans="1:11" ht="183.6">
      <c r="A51" s="310" t="s">
        <v>514</v>
      </c>
      <c r="B51" s="310" t="s">
        <v>515</v>
      </c>
      <c r="C51" s="310" t="s">
        <v>340</v>
      </c>
      <c r="D51" s="310" t="s">
        <v>516</v>
      </c>
      <c r="E51" s="310" t="s">
        <v>517</v>
      </c>
      <c r="F51" s="310" t="s">
        <v>365</v>
      </c>
      <c r="G51" s="310" t="s">
        <v>344</v>
      </c>
      <c r="H51" s="310" t="s">
        <v>466</v>
      </c>
      <c r="I51" s="310"/>
      <c r="J51" s="310" t="s">
        <v>476</v>
      </c>
      <c r="K51" s="313"/>
    </row>
    <row r="52" spans="1:11" ht="97.2">
      <c r="A52" s="310" t="s">
        <v>518</v>
      </c>
      <c r="B52" s="310" t="s">
        <v>519</v>
      </c>
      <c r="C52" s="310" t="s">
        <v>420</v>
      </c>
      <c r="D52" s="310" t="s">
        <v>516</v>
      </c>
      <c r="E52" s="310" t="s">
        <v>520</v>
      </c>
      <c r="F52" s="310" t="s">
        <v>343</v>
      </c>
      <c r="G52" s="310" t="s">
        <v>344</v>
      </c>
      <c r="H52" s="310" t="s">
        <v>466</v>
      </c>
      <c r="I52" s="310"/>
      <c r="J52" s="334">
        <v>1</v>
      </c>
      <c r="K52" s="313"/>
    </row>
    <row r="53" spans="1:11" ht="86.4">
      <c r="A53" s="310" t="s">
        <v>521</v>
      </c>
      <c r="B53" s="310" t="s">
        <v>522</v>
      </c>
      <c r="C53" s="310" t="s">
        <v>523</v>
      </c>
      <c r="D53" s="310" t="s">
        <v>474</v>
      </c>
      <c r="E53" s="310" t="s">
        <v>524</v>
      </c>
      <c r="F53" s="310" t="s">
        <v>343</v>
      </c>
      <c r="G53" s="310" t="s">
        <v>344</v>
      </c>
      <c r="H53" s="310" t="s">
        <v>466</v>
      </c>
      <c r="I53" s="310"/>
      <c r="J53" s="334">
        <v>1</v>
      </c>
      <c r="K53" s="313"/>
    </row>
    <row r="54" spans="1:11" ht="172.8">
      <c r="A54" s="310" t="s">
        <v>525</v>
      </c>
      <c r="B54" s="310" t="s">
        <v>526</v>
      </c>
      <c r="C54" s="618" t="s">
        <v>507</v>
      </c>
      <c r="D54" s="310" t="s">
        <v>474</v>
      </c>
      <c r="E54" s="310" t="s">
        <v>527</v>
      </c>
      <c r="F54" s="310" t="s">
        <v>343</v>
      </c>
      <c r="G54" s="310" t="s">
        <v>344</v>
      </c>
      <c r="H54" s="310" t="s">
        <v>466</v>
      </c>
      <c r="I54" s="310"/>
      <c r="J54" s="362" t="s">
        <v>528</v>
      </c>
      <c r="K54" s="313"/>
    </row>
    <row r="55" spans="1:11" ht="64.8">
      <c r="A55" s="310" t="s">
        <v>529</v>
      </c>
      <c r="B55" s="310" t="s">
        <v>530</v>
      </c>
      <c r="C55" s="619"/>
      <c r="D55" s="310" t="s">
        <v>474</v>
      </c>
      <c r="E55" s="310" t="s">
        <v>531</v>
      </c>
      <c r="F55" s="310" t="s">
        <v>343</v>
      </c>
      <c r="G55" s="310" t="s">
        <v>344</v>
      </c>
      <c r="H55" s="310" t="s">
        <v>466</v>
      </c>
      <c r="I55" s="310"/>
      <c r="J55" s="363">
        <v>1</v>
      </c>
      <c r="K55" s="313"/>
    </row>
    <row r="56" spans="1:11" ht="118.8">
      <c r="A56" s="310" t="s">
        <v>532</v>
      </c>
      <c r="B56" s="310" t="s">
        <v>533</v>
      </c>
      <c r="C56" s="619"/>
      <c r="D56" s="310" t="s">
        <v>474</v>
      </c>
      <c r="E56" s="310" t="s">
        <v>534</v>
      </c>
      <c r="F56" s="310" t="s">
        <v>343</v>
      </c>
      <c r="G56" s="310" t="s">
        <v>344</v>
      </c>
      <c r="H56" s="310" t="s">
        <v>466</v>
      </c>
      <c r="I56" s="310"/>
      <c r="J56" s="362" t="s">
        <v>512</v>
      </c>
      <c r="K56" s="313"/>
    </row>
    <row r="57" spans="1:11" ht="43.2">
      <c r="A57" s="314" t="s">
        <v>535</v>
      </c>
      <c r="B57" s="314" t="s">
        <v>536</v>
      </c>
      <c r="C57" s="620"/>
      <c r="D57" s="314" t="s">
        <v>474</v>
      </c>
      <c r="E57" s="314" t="s">
        <v>537</v>
      </c>
      <c r="F57" s="314" t="s">
        <v>343</v>
      </c>
      <c r="G57" s="314" t="s">
        <v>344</v>
      </c>
      <c r="H57" s="314" t="s">
        <v>466</v>
      </c>
      <c r="I57" s="314"/>
      <c r="J57" s="364">
        <v>1</v>
      </c>
      <c r="K57" s="313"/>
    </row>
    <row r="59" spans="1:11" ht="38.25" customHeight="1">
      <c r="A59" s="606" t="s">
        <v>540</v>
      </c>
      <c r="B59" s="607"/>
      <c r="C59" s="607"/>
      <c r="D59" s="607"/>
      <c r="E59" s="607"/>
      <c r="F59" s="607"/>
      <c r="G59" s="607"/>
      <c r="H59" s="607"/>
      <c r="I59" s="607"/>
      <c r="J59" s="607"/>
      <c r="K59" s="608"/>
    </row>
    <row r="60" spans="1:11">
      <c r="A60" s="300"/>
      <c r="B60" s="301"/>
      <c r="C60" s="301"/>
      <c r="D60" s="301"/>
      <c r="E60" s="301"/>
      <c r="F60" s="301"/>
      <c r="G60" s="301"/>
      <c r="H60" s="301"/>
      <c r="I60" s="302"/>
      <c r="J60" s="302"/>
      <c r="K60" s="303"/>
    </row>
    <row r="61" spans="1:11" ht="25.2">
      <c r="A61" s="304" t="s">
        <v>157</v>
      </c>
      <c r="B61" s="304" t="s">
        <v>158</v>
      </c>
      <c r="C61" s="304" t="s">
        <v>159</v>
      </c>
      <c r="D61" s="304" t="s">
        <v>160</v>
      </c>
      <c r="E61" s="304" t="s">
        <v>161</v>
      </c>
      <c r="F61" s="304" t="s">
        <v>162</v>
      </c>
      <c r="G61" s="304" t="s">
        <v>163</v>
      </c>
      <c r="H61" s="304" t="s">
        <v>164</v>
      </c>
      <c r="I61" s="304" t="s">
        <v>165</v>
      </c>
      <c r="J61" s="304" t="s">
        <v>178</v>
      </c>
      <c r="K61" s="304" t="s">
        <v>166</v>
      </c>
    </row>
    <row r="62" spans="1:11" ht="75.599999999999994">
      <c r="A62" s="310" t="s">
        <v>541</v>
      </c>
      <c r="B62" s="311" t="s">
        <v>542</v>
      </c>
      <c r="C62" s="310" t="s">
        <v>340</v>
      </c>
      <c r="D62" s="310" t="s">
        <v>516</v>
      </c>
      <c r="E62" s="310" t="s">
        <v>543</v>
      </c>
      <c r="F62" s="310" t="s">
        <v>343</v>
      </c>
      <c r="G62" s="310" t="s">
        <v>344</v>
      </c>
      <c r="H62" s="310" t="s">
        <v>466</v>
      </c>
      <c r="I62" s="310"/>
      <c r="J62" s="334">
        <v>1</v>
      </c>
      <c r="K62" s="313"/>
    </row>
    <row r="63" spans="1:11" ht="108">
      <c r="A63" s="310" t="s">
        <v>544</v>
      </c>
      <c r="B63" s="311" t="s">
        <v>545</v>
      </c>
      <c r="C63" s="310" t="s">
        <v>420</v>
      </c>
      <c r="D63" s="310" t="s">
        <v>516</v>
      </c>
      <c r="E63" s="310" t="s">
        <v>546</v>
      </c>
      <c r="F63" s="310" t="s">
        <v>343</v>
      </c>
      <c r="G63" s="310" t="s">
        <v>344</v>
      </c>
      <c r="H63" s="310" t="s">
        <v>466</v>
      </c>
      <c r="I63" s="310"/>
      <c r="J63" s="310" t="s">
        <v>471</v>
      </c>
      <c r="K63" s="313"/>
    </row>
    <row r="64" spans="1:11" ht="54">
      <c r="A64" s="310" t="s">
        <v>547</v>
      </c>
      <c r="B64" s="311" t="s">
        <v>548</v>
      </c>
      <c r="C64" s="310" t="s">
        <v>523</v>
      </c>
      <c r="D64" s="310" t="s">
        <v>474</v>
      </c>
      <c r="E64" s="310" t="s">
        <v>549</v>
      </c>
      <c r="F64" s="310" t="s">
        <v>343</v>
      </c>
      <c r="G64" s="310" t="s">
        <v>344</v>
      </c>
      <c r="H64" s="310" t="s">
        <v>466</v>
      </c>
      <c r="I64" s="310"/>
      <c r="J64" s="334">
        <v>1</v>
      </c>
      <c r="K64" s="313"/>
    </row>
    <row r="65" spans="1:11" ht="108">
      <c r="A65" s="310" t="s">
        <v>550</v>
      </c>
      <c r="B65" s="311" t="s">
        <v>551</v>
      </c>
      <c r="C65" s="618" t="s">
        <v>507</v>
      </c>
      <c r="D65" s="310" t="s">
        <v>474</v>
      </c>
      <c r="E65" s="310" t="s">
        <v>552</v>
      </c>
      <c r="F65" s="310" t="s">
        <v>343</v>
      </c>
      <c r="G65" s="310" t="s">
        <v>344</v>
      </c>
      <c r="H65" s="310" t="s">
        <v>466</v>
      </c>
      <c r="I65" s="310"/>
      <c r="J65" s="334">
        <v>1</v>
      </c>
      <c r="K65" s="313"/>
    </row>
    <row r="66" spans="1:11" ht="108">
      <c r="A66" s="310" t="s">
        <v>553</v>
      </c>
      <c r="B66" s="311" t="s">
        <v>554</v>
      </c>
      <c r="C66" s="619"/>
      <c r="D66" s="310" t="s">
        <v>474</v>
      </c>
      <c r="E66" s="310" t="s">
        <v>555</v>
      </c>
      <c r="F66" s="310" t="s">
        <v>343</v>
      </c>
      <c r="G66" s="310" t="s">
        <v>344</v>
      </c>
      <c r="H66" s="310" t="s">
        <v>466</v>
      </c>
      <c r="I66" s="310"/>
      <c r="J66" s="334">
        <v>1</v>
      </c>
      <c r="K66" s="313"/>
    </row>
    <row r="67" spans="1:11" ht="108">
      <c r="A67" s="314" t="s">
        <v>556</v>
      </c>
      <c r="B67" s="315" t="s">
        <v>557</v>
      </c>
      <c r="C67" s="620"/>
      <c r="D67" s="314" t="s">
        <v>474</v>
      </c>
      <c r="E67" s="314" t="s">
        <v>558</v>
      </c>
      <c r="F67" s="314" t="s">
        <v>355</v>
      </c>
      <c r="G67" s="314" t="s">
        <v>344</v>
      </c>
      <c r="H67" s="314" t="s">
        <v>466</v>
      </c>
      <c r="I67" s="314"/>
      <c r="J67" s="314" t="s">
        <v>539</v>
      </c>
      <c r="K67" s="313"/>
    </row>
    <row r="69" spans="1:11" ht="29.25" customHeight="1">
      <c r="A69" s="606" t="s">
        <v>559</v>
      </c>
      <c r="B69" s="607"/>
      <c r="C69" s="607"/>
      <c r="D69" s="607"/>
      <c r="E69" s="607"/>
      <c r="F69" s="607"/>
      <c r="G69" s="607"/>
      <c r="H69" s="607"/>
      <c r="I69" s="607"/>
      <c r="J69" s="607"/>
      <c r="K69" s="608"/>
    </row>
    <row r="70" spans="1:11">
      <c r="A70" s="300"/>
      <c r="B70" s="301"/>
      <c r="C70" s="301"/>
      <c r="D70" s="301"/>
      <c r="E70" s="301"/>
      <c r="F70" s="301"/>
      <c r="G70" s="301"/>
      <c r="H70" s="301"/>
      <c r="I70" s="302"/>
      <c r="J70" s="302"/>
      <c r="K70" s="303"/>
    </row>
    <row r="71" spans="1:11" ht="25.2">
      <c r="A71" s="304" t="s">
        <v>157</v>
      </c>
      <c r="B71" s="304" t="s">
        <v>158</v>
      </c>
      <c r="C71" s="304" t="s">
        <v>159</v>
      </c>
      <c r="D71" s="304" t="s">
        <v>160</v>
      </c>
      <c r="E71" s="304" t="s">
        <v>161</v>
      </c>
      <c r="F71" s="304" t="s">
        <v>162</v>
      </c>
      <c r="G71" s="304" t="s">
        <v>163</v>
      </c>
      <c r="H71" s="304" t="s">
        <v>164</v>
      </c>
      <c r="I71" s="304" t="s">
        <v>165</v>
      </c>
      <c r="J71" s="304" t="s">
        <v>178</v>
      </c>
      <c r="K71" s="304" t="s">
        <v>166</v>
      </c>
    </row>
    <row r="72" spans="1:11" ht="75.599999999999994">
      <c r="A72" s="310" t="s">
        <v>560</v>
      </c>
      <c r="B72" s="310" t="s">
        <v>561</v>
      </c>
      <c r="C72" s="310" t="s">
        <v>340</v>
      </c>
      <c r="D72" s="310" t="s">
        <v>516</v>
      </c>
      <c r="E72" s="310" t="s">
        <v>562</v>
      </c>
      <c r="F72" s="310" t="s">
        <v>343</v>
      </c>
      <c r="G72" s="310" t="s">
        <v>344</v>
      </c>
      <c r="H72" s="310" t="s">
        <v>466</v>
      </c>
      <c r="I72" s="312"/>
      <c r="J72" s="310">
        <v>41</v>
      </c>
      <c r="K72" s="313"/>
    </row>
    <row r="73" spans="1:11" ht="129.6">
      <c r="A73" s="310" t="s">
        <v>563</v>
      </c>
      <c r="B73" s="310" t="s">
        <v>564</v>
      </c>
      <c r="C73" s="310" t="s">
        <v>420</v>
      </c>
      <c r="D73" s="310" t="s">
        <v>516</v>
      </c>
      <c r="E73" s="310" t="s">
        <v>565</v>
      </c>
      <c r="F73" s="310" t="s">
        <v>343</v>
      </c>
      <c r="G73" s="310" t="s">
        <v>344</v>
      </c>
      <c r="H73" s="310" t="s">
        <v>566</v>
      </c>
      <c r="I73" s="312"/>
      <c r="J73" s="310">
        <v>41</v>
      </c>
      <c r="K73" s="313"/>
    </row>
    <row r="74" spans="1:11" ht="108">
      <c r="A74" s="310" t="s">
        <v>567</v>
      </c>
      <c r="B74" s="310" t="s">
        <v>568</v>
      </c>
      <c r="C74" s="310" t="s">
        <v>523</v>
      </c>
      <c r="D74" s="310" t="s">
        <v>474</v>
      </c>
      <c r="E74" s="310" t="s">
        <v>569</v>
      </c>
      <c r="F74" s="310" t="s">
        <v>343</v>
      </c>
      <c r="G74" s="310" t="s">
        <v>344</v>
      </c>
      <c r="H74" s="310" t="s">
        <v>466</v>
      </c>
      <c r="I74" s="312"/>
      <c r="J74" s="310">
        <v>41</v>
      </c>
      <c r="K74" s="313"/>
    </row>
    <row r="75" spans="1:11" ht="108">
      <c r="A75" s="310" t="s">
        <v>570</v>
      </c>
      <c r="B75" s="310" t="s">
        <v>571</v>
      </c>
      <c r="C75" s="618" t="s">
        <v>507</v>
      </c>
      <c r="D75" s="310" t="s">
        <v>474</v>
      </c>
      <c r="E75" s="310" t="s">
        <v>572</v>
      </c>
      <c r="F75" s="310" t="s">
        <v>343</v>
      </c>
      <c r="G75" s="310" t="s">
        <v>344</v>
      </c>
      <c r="H75" s="310" t="s">
        <v>466</v>
      </c>
      <c r="I75" s="312"/>
      <c r="J75" s="310">
        <v>41</v>
      </c>
      <c r="K75" s="313"/>
    </row>
    <row r="76" spans="1:11" ht="129.6">
      <c r="A76" s="310" t="s">
        <v>573</v>
      </c>
      <c r="B76" s="310" t="s">
        <v>574</v>
      </c>
      <c r="C76" s="619"/>
      <c r="D76" s="310" t="s">
        <v>474</v>
      </c>
      <c r="E76" s="310" t="s">
        <v>575</v>
      </c>
      <c r="F76" s="310" t="s">
        <v>343</v>
      </c>
      <c r="G76" s="310" t="s">
        <v>344</v>
      </c>
      <c r="H76" s="310" t="s">
        <v>466</v>
      </c>
      <c r="I76" s="312"/>
      <c r="J76" s="310">
        <v>20</v>
      </c>
      <c r="K76" s="313"/>
    </row>
    <row r="77" spans="1:11" ht="129.6">
      <c r="A77" s="310" t="s">
        <v>576</v>
      </c>
      <c r="B77" s="310" t="s">
        <v>577</v>
      </c>
      <c r="C77" s="619"/>
      <c r="D77" s="310" t="s">
        <v>474</v>
      </c>
      <c r="E77" s="310" t="s">
        <v>578</v>
      </c>
      <c r="F77" s="310" t="s">
        <v>343</v>
      </c>
      <c r="G77" s="310" t="s">
        <v>344</v>
      </c>
      <c r="H77" s="310" t="s">
        <v>466</v>
      </c>
      <c r="I77" s="312"/>
      <c r="J77" s="310">
        <v>100</v>
      </c>
      <c r="K77" s="313"/>
    </row>
    <row r="78" spans="1:11" ht="64.8">
      <c r="A78" s="310" t="s">
        <v>579</v>
      </c>
      <c r="B78" s="310" t="s">
        <v>580</v>
      </c>
      <c r="C78" s="619"/>
      <c r="D78" s="310" t="s">
        <v>474</v>
      </c>
      <c r="E78" s="310" t="s">
        <v>581</v>
      </c>
      <c r="F78" s="310" t="s">
        <v>355</v>
      </c>
      <c r="G78" s="310" t="s">
        <v>344</v>
      </c>
      <c r="H78" s="310" t="s">
        <v>466</v>
      </c>
      <c r="I78" s="312"/>
      <c r="J78" s="310">
        <v>51</v>
      </c>
      <c r="K78" s="313"/>
    </row>
    <row r="79" spans="1:11" ht="64.8">
      <c r="A79" s="310" t="s">
        <v>582</v>
      </c>
      <c r="B79" s="310" t="s">
        <v>583</v>
      </c>
      <c r="C79" s="619"/>
      <c r="D79" s="310" t="s">
        <v>474</v>
      </c>
      <c r="E79" s="310" t="s">
        <v>584</v>
      </c>
      <c r="F79" s="310" t="s">
        <v>343</v>
      </c>
      <c r="G79" s="310" t="s">
        <v>344</v>
      </c>
      <c r="H79" s="310" t="s">
        <v>466</v>
      </c>
      <c r="I79" s="312"/>
      <c r="J79" s="310"/>
      <c r="K79" s="313"/>
    </row>
    <row r="80" spans="1:11" ht="43.2">
      <c r="A80" s="310" t="s">
        <v>585</v>
      </c>
      <c r="B80" s="310" t="s">
        <v>536</v>
      </c>
      <c r="C80" s="619"/>
      <c r="D80" s="310" t="s">
        <v>474</v>
      </c>
      <c r="E80" s="310" t="s">
        <v>586</v>
      </c>
      <c r="F80" s="310" t="s">
        <v>343</v>
      </c>
      <c r="G80" s="310" t="s">
        <v>344</v>
      </c>
      <c r="H80" s="310" t="s">
        <v>466</v>
      </c>
      <c r="I80" s="312"/>
      <c r="J80" s="310">
        <v>47</v>
      </c>
      <c r="K80" s="313"/>
    </row>
    <row r="81" spans="1:11" ht="108">
      <c r="A81" s="310" t="s">
        <v>556</v>
      </c>
      <c r="B81" s="310" t="s">
        <v>538</v>
      </c>
      <c r="C81" s="619"/>
      <c r="D81" s="310" t="s">
        <v>474</v>
      </c>
      <c r="E81" s="310" t="s">
        <v>558</v>
      </c>
      <c r="F81" s="310" t="s">
        <v>343</v>
      </c>
      <c r="G81" s="310" t="s">
        <v>344</v>
      </c>
      <c r="H81" s="310" t="s">
        <v>587</v>
      </c>
      <c r="I81" s="312"/>
      <c r="J81" s="310">
        <v>2</v>
      </c>
      <c r="K81" s="313"/>
    </row>
    <row r="82" spans="1:11" ht="32.4">
      <c r="A82" s="314" t="s">
        <v>588</v>
      </c>
      <c r="B82" s="314" t="s">
        <v>589</v>
      </c>
      <c r="C82" s="620"/>
      <c r="D82" s="314" t="s">
        <v>474</v>
      </c>
      <c r="E82" s="314" t="s">
        <v>590</v>
      </c>
      <c r="F82" s="314" t="s">
        <v>343</v>
      </c>
      <c r="G82" s="314" t="s">
        <v>344</v>
      </c>
      <c r="H82" s="314" t="s">
        <v>466</v>
      </c>
      <c r="I82" s="361"/>
      <c r="J82" s="314">
        <v>51</v>
      </c>
      <c r="K82" s="313"/>
    </row>
    <row r="84" spans="1:11" ht="25.5" customHeight="1">
      <c r="A84" s="606" t="s">
        <v>591</v>
      </c>
      <c r="B84" s="607"/>
      <c r="C84" s="607"/>
      <c r="D84" s="607"/>
      <c r="E84" s="607"/>
      <c r="F84" s="607"/>
      <c r="G84" s="607"/>
      <c r="H84" s="607"/>
      <c r="I84" s="607"/>
      <c r="J84" s="607"/>
      <c r="K84" s="608"/>
    </row>
    <row r="85" spans="1:11">
      <c r="A85" s="300"/>
      <c r="B85" s="301"/>
      <c r="C85" s="301"/>
      <c r="D85" s="301"/>
      <c r="E85" s="301"/>
      <c r="F85" s="301"/>
      <c r="G85" s="301"/>
      <c r="H85" s="301"/>
      <c r="I85" s="302"/>
      <c r="J85" s="302"/>
      <c r="K85" s="303"/>
    </row>
    <row r="86" spans="1:11" ht="25.2">
      <c r="A86" s="304" t="s">
        <v>157</v>
      </c>
      <c r="B86" s="304" t="s">
        <v>158</v>
      </c>
      <c r="C86" s="304" t="s">
        <v>159</v>
      </c>
      <c r="D86" s="304" t="s">
        <v>160</v>
      </c>
      <c r="E86" s="304" t="s">
        <v>161</v>
      </c>
      <c r="F86" s="304" t="s">
        <v>162</v>
      </c>
      <c r="G86" s="304" t="s">
        <v>163</v>
      </c>
      <c r="H86" s="304" t="s">
        <v>164</v>
      </c>
      <c r="I86" s="304" t="s">
        <v>165</v>
      </c>
      <c r="J86" s="304" t="s">
        <v>178</v>
      </c>
      <c r="K86" s="304" t="s">
        <v>166</v>
      </c>
    </row>
    <row r="87" spans="1:11" ht="86.4">
      <c r="A87" s="310" t="s">
        <v>592</v>
      </c>
      <c r="B87" s="310" t="s">
        <v>593</v>
      </c>
      <c r="C87" s="310" t="s">
        <v>340</v>
      </c>
      <c r="D87" s="310" t="s">
        <v>516</v>
      </c>
      <c r="E87" s="310" t="s">
        <v>594</v>
      </c>
      <c r="F87" s="310" t="s">
        <v>343</v>
      </c>
      <c r="G87" s="310" t="s">
        <v>344</v>
      </c>
      <c r="H87" s="310" t="s">
        <v>595</v>
      </c>
      <c r="I87" s="312"/>
      <c r="J87" s="310" t="s">
        <v>596</v>
      </c>
      <c r="K87" s="313"/>
    </row>
    <row r="88" spans="1:11" ht="54">
      <c r="A88" s="310" t="s">
        <v>597</v>
      </c>
      <c r="B88" s="310" t="s">
        <v>598</v>
      </c>
      <c r="C88" s="310" t="s">
        <v>420</v>
      </c>
      <c r="D88" s="310" t="s">
        <v>516</v>
      </c>
      <c r="E88" s="310" t="s">
        <v>599</v>
      </c>
      <c r="F88" s="310" t="s">
        <v>343</v>
      </c>
      <c r="G88" s="310" t="s">
        <v>344</v>
      </c>
      <c r="H88" s="310" t="s">
        <v>595</v>
      </c>
      <c r="I88" s="312"/>
      <c r="J88" s="310" t="s">
        <v>600</v>
      </c>
      <c r="K88" s="313"/>
    </row>
    <row r="89" spans="1:11" ht="97.2">
      <c r="A89" s="310" t="s">
        <v>601</v>
      </c>
      <c r="B89" s="310" t="s">
        <v>602</v>
      </c>
      <c r="C89" s="310" t="s">
        <v>523</v>
      </c>
      <c r="D89" s="310" t="s">
        <v>474</v>
      </c>
      <c r="E89" s="310" t="s">
        <v>603</v>
      </c>
      <c r="F89" s="310" t="s">
        <v>365</v>
      </c>
      <c r="G89" s="310" t="s">
        <v>344</v>
      </c>
      <c r="H89" s="310" t="s">
        <v>466</v>
      </c>
      <c r="I89" s="312"/>
      <c r="J89" s="310" t="s">
        <v>604</v>
      </c>
      <c r="K89" s="313"/>
    </row>
    <row r="90" spans="1:11" ht="64.8">
      <c r="A90" s="310" t="s">
        <v>605</v>
      </c>
      <c r="B90" s="310" t="s">
        <v>606</v>
      </c>
      <c r="C90" s="310" t="s">
        <v>523</v>
      </c>
      <c r="D90" s="310" t="s">
        <v>474</v>
      </c>
      <c r="E90" s="310" t="s">
        <v>607</v>
      </c>
      <c r="F90" s="310" t="s">
        <v>355</v>
      </c>
      <c r="G90" s="310" t="s">
        <v>344</v>
      </c>
      <c r="H90" s="310" t="s">
        <v>466</v>
      </c>
      <c r="I90" s="312"/>
      <c r="J90" s="310" t="s">
        <v>608</v>
      </c>
      <c r="K90" s="313"/>
    </row>
    <row r="91" spans="1:11" ht="97.2">
      <c r="A91" s="310" t="s">
        <v>609</v>
      </c>
      <c r="B91" s="310" t="s">
        <v>610</v>
      </c>
      <c r="C91" s="310" t="s">
        <v>523</v>
      </c>
      <c r="D91" s="310" t="s">
        <v>474</v>
      </c>
      <c r="E91" s="310" t="s">
        <v>611</v>
      </c>
      <c r="F91" s="310" t="s">
        <v>343</v>
      </c>
      <c r="G91" s="310" t="s">
        <v>344</v>
      </c>
      <c r="H91" s="310" t="s">
        <v>296</v>
      </c>
      <c r="I91" s="312"/>
      <c r="J91" s="310" t="s">
        <v>612</v>
      </c>
      <c r="K91" s="313"/>
    </row>
    <row r="92" spans="1:11" ht="64.8">
      <c r="A92" s="310" t="s">
        <v>613</v>
      </c>
      <c r="B92" s="310" t="s">
        <v>614</v>
      </c>
      <c r="C92" s="310" t="s">
        <v>507</v>
      </c>
      <c r="D92" s="310" t="s">
        <v>474</v>
      </c>
      <c r="E92" s="310" t="s">
        <v>615</v>
      </c>
      <c r="F92" s="310" t="s">
        <v>343</v>
      </c>
      <c r="G92" s="310" t="s">
        <v>344</v>
      </c>
      <c r="H92" s="310" t="s">
        <v>466</v>
      </c>
      <c r="I92" s="312"/>
      <c r="J92" s="310" t="s">
        <v>616</v>
      </c>
      <c r="K92" s="313"/>
    </row>
    <row r="94" spans="1:11" ht="42.75" customHeight="1">
      <c r="A94" s="606" t="s">
        <v>658</v>
      </c>
      <c r="B94" s="607"/>
      <c r="C94" s="607"/>
      <c r="D94" s="607"/>
      <c r="E94" s="607"/>
      <c r="F94" s="607"/>
      <c r="G94" s="607"/>
      <c r="H94" s="607"/>
      <c r="I94" s="607"/>
      <c r="J94" s="607"/>
      <c r="K94" s="608"/>
    </row>
    <row r="95" spans="1:11">
      <c r="A95" s="300"/>
      <c r="B95" s="301"/>
      <c r="C95" s="301"/>
      <c r="D95" s="301"/>
      <c r="E95" s="301"/>
      <c r="F95" s="301"/>
      <c r="G95" s="301"/>
      <c r="H95" s="301"/>
      <c r="I95" s="302"/>
      <c r="J95" s="302"/>
      <c r="K95" s="303"/>
    </row>
    <row r="96" spans="1:11" ht="33" customHeight="1">
      <c r="A96" s="304" t="s">
        <v>157</v>
      </c>
      <c r="B96" s="304" t="s">
        <v>158</v>
      </c>
      <c r="C96" s="304" t="s">
        <v>159</v>
      </c>
      <c r="D96" s="304" t="s">
        <v>160</v>
      </c>
      <c r="E96" s="304" t="s">
        <v>161</v>
      </c>
      <c r="F96" s="304" t="s">
        <v>162</v>
      </c>
      <c r="G96" s="304" t="s">
        <v>163</v>
      </c>
      <c r="H96" s="304" t="s">
        <v>164</v>
      </c>
      <c r="I96" s="304" t="s">
        <v>165</v>
      </c>
      <c r="J96" s="304" t="s">
        <v>178</v>
      </c>
      <c r="K96" s="304" t="s">
        <v>166</v>
      </c>
    </row>
    <row r="97" spans="1:11">
      <c r="A97" s="305" t="s">
        <v>1</v>
      </c>
      <c r="B97" s="305" t="s">
        <v>2</v>
      </c>
      <c r="C97" s="305" t="s">
        <v>6</v>
      </c>
      <c r="D97" s="305" t="s">
        <v>3</v>
      </c>
      <c r="E97" s="305" t="s">
        <v>4</v>
      </c>
      <c r="F97" s="305" t="s">
        <v>5</v>
      </c>
      <c r="G97" s="305" t="s">
        <v>7</v>
      </c>
      <c r="H97" s="305" t="s">
        <v>8</v>
      </c>
      <c r="I97" s="305" t="s">
        <v>9</v>
      </c>
      <c r="J97" s="305" t="s">
        <v>10</v>
      </c>
      <c r="K97" s="305" t="s">
        <v>11</v>
      </c>
    </row>
    <row r="98" spans="1:11" ht="61.2">
      <c r="A98" s="314" t="s">
        <v>659</v>
      </c>
      <c r="B98" s="371" t="s">
        <v>660</v>
      </c>
      <c r="C98" s="372" t="s">
        <v>340</v>
      </c>
      <c r="D98" s="373" t="s">
        <v>661</v>
      </c>
      <c r="E98" s="374" t="s">
        <v>662</v>
      </c>
      <c r="F98" s="372" t="s">
        <v>343</v>
      </c>
      <c r="G98" s="372" t="s">
        <v>663</v>
      </c>
      <c r="H98" s="375" t="s">
        <v>218</v>
      </c>
      <c r="I98" s="376">
        <v>463</v>
      </c>
      <c r="J98" s="376">
        <v>0</v>
      </c>
      <c r="K98" s="377">
        <v>0</v>
      </c>
    </row>
    <row r="99" spans="1:11" ht="54">
      <c r="A99" s="314" t="s">
        <v>664</v>
      </c>
      <c r="B99" s="371" t="s">
        <v>665</v>
      </c>
      <c r="C99" s="372" t="s">
        <v>666</v>
      </c>
      <c r="D99" s="373" t="s">
        <v>661</v>
      </c>
      <c r="E99" s="374" t="s">
        <v>667</v>
      </c>
      <c r="F99" s="372" t="s">
        <v>343</v>
      </c>
      <c r="G99" s="372" t="s">
        <v>663</v>
      </c>
      <c r="H99" s="375" t="s">
        <v>218</v>
      </c>
      <c r="I99" s="376">
        <v>463</v>
      </c>
      <c r="J99" s="376">
        <v>511</v>
      </c>
      <c r="K99" s="377">
        <v>0</v>
      </c>
    </row>
    <row r="100" spans="1:11" ht="61.2">
      <c r="A100" s="310" t="s">
        <v>668</v>
      </c>
      <c r="B100" s="371" t="s">
        <v>669</v>
      </c>
      <c r="C100" s="378" t="s">
        <v>353</v>
      </c>
      <c r="D100" s="373" t="s">
        <v>661</v>
      </c>
      <c r="E100" s="379" t="s">
        <v>670</v>
      </c>
      <c r="F100" s="378" t="s">
        <v>343</v>
      </c>
      <c r="G100" s="372" t="s">
        <v>663</v>
      </c>
      <c r="H100" s="375" t="s">
        <v>218</v>
      </c>
      <c r="I100" s="376">
        <v>3200</v>
      </c>
      <c r="J100" s="380">
        <v>81</v>
      </c>
      <c r="K100" s="377">
        <v>72</v>
      </c>
    </row>
    <row r="101" spans="1:11" ht="71.400000000000006">
      <c r="A101" s="310" t="s">
        <v>671</v>
      </c>
      <c r="B101" s="374" t="s">
        <v>672</v>
      </c>
      <c r="C101" s="378" t="s">
        <v>353</v>
      </c>
      <c r="D101" s="373" t="s">
        <v>661</v>
      </c>
      <c r="E101" s="374" t="s">
        <v>673</v>
      </c>
      <c r="F101" s="381" t="s">
        <v>343</v>
      </c>
      <c r="G101" s="372" t="s">
        <v>663</v>
      </c>
      <c r="H101" s="375" t="s">
        <v>218</v>
      </c>
      <c r="I101" s="376">
        <v>105</v>
      </c>
      <c r="J101" s="376">
        <v>120</v>
      </c>
      <c r="K101" s="377">
        <v>0</v>
      </c>
    </row>
    <row r="102" spans="1:11" ht="81.599999999999994">
      <c r="A102" s="310" t="s">
        <v>674</v>
      </c>
      <c r="B102" s="374" t="s">
        <v>672</v>
      </c>
      <c r="C102" s="378" t="s">
        <v>353</v>
      </c>
      <c r="D102" s="373" t="s">
        <v>661</v>
      </c>
      <c r="E102" s="382" t="s">
        <v>675</v>
      </c>
      <c r="F102" s="383" t="s">
        <v>343</v>
      </c>
      <c r="G102" s="372" t="s">
        <v>663</v>
      </c>
      <c r="H102" s="375" t="s">
        <v>218</v>
      </c>
      <c r="I102" s="376">
        <v>24</v>
      </c>
      <c r="J102" s="376">
        <v>24</v>
      </c>
      <c r="K102" s="377">
        <v>0</v>
      </c>
    </row>
    <row r="103" spans="1:11" ht="61.2">
      <c r="A103" s="310" t="s">
        <v>676</v>
      </c>
      <c r="B103" s="374" t="s">
        <v>677</v>
      </c>
      <c r="C103" s="378" t="s">
        <v>353</v>
      </c>
      <c r="D103" s="373" t="s">
        <v>661</v>
      </c>
      <c r="E103" s="384" t="s">
        <v>678</v>
      </c>
      <c r="F103" s="372" t="s">
        <v>343</v>
      </c>
      <c r="G103" s="372" t="s">
        <v>663</v>
      </c>
      <c r="H103" s="375" t="s">
        <v>218</v>
      </c>
      <c r="I103" s="376">
        <v>3400</v>
      </c>
      <c r="J103" s="380">
        <v>600</v>
      </c>
      <c r="K103" s="385">
        <v>718</v>
      </c>
    </row>
    <row r="104" spans="1:11" ht="40.799999999999997">
      <c r="A104" s="386" t="s">
        <v>679</v>
      </c>
      <c r="B104" s="387" t="s">
        <v>680</v>
      </c>
      <c r="C104" s="388" t="s">
        <v>353</v>
      </c>
      <c r="D104" s="375" t="s">
        <v>661</v>
      </c>
      <c r="E104" s="389" t="s">
        <v>681</v>
      </c>
      <c r="F104" s="390" t="s">
        <v>343</v>
      </c>
      <c r="G104" s="391" t="s">
        <v>663</v>
      </c>
      <c r="H104" s="392" t="s">
        <v>682</v>
      </c>
      <c r="I104" s="377">
        <v>8500</v>
      </c>
      <c r="J104" s="385">
        <v>1000</v>
      </c>
      <c r="K104" s="385">
        <v>1559</v>
      </c>
    </row>
    <row r="105" spans="1:11" ht="71.400000000000006">
      <c r="A105" s="374" t="s">
        <v>683</v>
      </c>
      <c r="B105" s="393" t="s">
        <v>684</v>
      </c>
      <c r="C105" s="378" t="s">
        <v>353</v>
      </c>
      <c r="D105" s="373" t="s">
        <v>661</v>
      </c>
      <c r="E105" s="374" t="s">
        <v>685</v>
      </c>
      <c r="F105" s="372" t="s">
        <v>343</v>
      </c>
      <c r="G105" s="378" t="s">
        <v>663</v>
      </c>
      <c r="H105" s="394" t="s">
        <v>686</v>
      </c>
      <c r="I105" s="395">
        <v>47</v>
      </c>
      <c r="J105" s="395">
        <v>0</v>
      </c>
      <c r="K105" s="395">
        <v>0</v>
      </c>
    </row>
    <row r="106" spans="1:11" ht="206.25" customHeight="1">
      <c r="A106" s="396" t="s">
        <v>687</v>
      </c>
      <c r="B106" s="396" t="s">
        <v>688</v>
      </c>
      <c r="C106" s="397" t="s">
        <v>507</v>
      </c>
      <c r="D106" s="414" t="s">
        <v>661</v>
      </c>
      <c r="E106" s="396" t="s">
        <v>689</v>
      </c>
      <c r="F106" s="397" t="s">
        <v>355</v>
      </c>
      <c r="G106" s="378" t="s">
        <v>663</v>
      </c>
      <c r="H106" s="394" t="s">
        <v>296</v>
      </c>
      <c r="I106" s="398">
        <v>832</v>
      </c>
      <c r="J106" s="398">
        <v>0</v>
      </c>
      <c r="K106" s="398">
        <v>177</v>
      </c>
    </row>
    <row r="107" spans="1:11" ht="14.4">
      <c r="A107" s="399"/>
      <c r="B107" s="400"/>
      <c r="C107" s="400"/>
      <c r="D107" s="400"/>
      <c r="E107" s="400"/>
      <c r="F107" s="400"/>
      <c r="G107" s="400"/>
      <c r="H107" s="400"/>
      <c r="I107" s="401"/>
      <c r="J107" s="401"/>
      <c r="K107" s="401"/>
    </row>
    <row r="108" spans="1:11" ht="29.25" customHeight="1">
      <c r="A108" s="603" t="s">
        <v>690</v>
      </c>
      <c r="B108" s="604"/>
      <c r="C108" s="604"/>
      <c r="D108" s="604"/>
      <c r="E108" s="604"/>
      <c r="F108" s="604"/>
      <c r="G108" s="604"/>
      <c r="H108" s="604"/>
      <c r="I108" s="604"/>
      <c r="J108" s="604"/>
      <c r="K108" s="605"/>
    </row>
    <row r="109" spans="1:11">
      <c r="A109" s="402"/>
      <c r="B109" s="403"/>
      <c r="C109" s="403"/>
      <c r="D109" s="403"/>
      <c r="E109" s="403"/>
      <c r="F109" s="403"/>
      <c r="G109" s="403"/>
      <c r="H109" s="403"/>
      <c r="I109" s="404"/>
      <c r="J109" s="404"/>
      <c r="K109" s="405"/>
    </row>
    <row r="110" spans="1:11" ht="37.799999999999997">
      <c r="A110" s="304" t="s">
        <v>691</v>
      </c>
      <c r="B110" s="304" t="s">
        <v>692</v>
      </c>
      <c r="C110" s="304" t="s">
        <v>693</v>
      </c>
      <c r="D110" s="304" t="s">
        <v>694</v>
      </c>
      <c r="E110" s="304" t="s">
        <v>695</v>
      </c>
      <c r="F110" s="304" t="s">
        <v>696</v>
      </c>
      <c r="G110" s="304" t="s">
        <v>697</v>
      </c>
      <c r="H110" s="304" t="s">
        <v>698</v>
      </c>
      <c r="I110" s="304" t="s">
        <v>699</v>
      </c>
      <c r="J110" s="304" t="s">
        <v>700</v>
      </c>
      <c r="K110" s="304" t="s">
        <v>701</v>
      </c>
    </row>
    <row r="111" spans="1:11" ht="64.8">
      <c r="A111" s="406" t="s">
        <v>702</v>
      </c>
      <c r="B111" s="406" t="s">
        <v>703</v>
      </c>
      <c r="C111" s="372" t="s">
        <v>340</v>
      </c>
      <c r="D111" s="375" t="s">
        <v>704</v>
      </c>
      <c r="E111" s="374" t="s">
        <v>705</v>
      </c>
      <c r="F111" s="372" t="s">
        <v>343</v>
      </c>
      <c r="G111" s="372" t="s">
        <v>663</v>
      </c>
      <c r="H111" s="375" t="s">
        <v>218</v>
      </c>
      <c r="I111" s="375">
        <v>24</v>
      </c>
      <c r="J111" s="375">
        <v>500</v>
      </c>
      <c r="K111" s="392">
        <v>0</v>
      </c>
    </row>
    <row r="112" spans="1:11" ht="54">
      <c r="A112" s="406" t="s">
        <v>706</v>
      </c>
      <c r="B112" s="407" t="s">
        <v>707</v>
      </c>
      <c r="C112" s="372" t="s">
        <v>666</v>
      </c>
      <c r="D112" s="373" t="s">
        <v>661</v>
      </c>
      <c r="E112" s="374" t="s">
        <v>708</v>
      </c>
      <c r="F112" s="372" t="s">
        <v>343</v>
      </c>
      <c r="G112" s="372" t="s">
        <v>663</v>
      </c>
      <c r="H112" s="375" t="s">
        <v>218</v>
      </c>
      <c r="I112" s="375">
        <v>24</v>
      </c>
      <c r="J112" s="375">
        <v>40</v>
      </c>
      <c r="K112" s="392">
        <v>0</v>
      </c>
    </row>
    <row r="113" spans="1:11" ht="75.599999999999994">
      <c r="A113" s="406" t="s">
        <v>709</v>
      </c>
      <c r="B113" s="407" t="s">
        <v>710</v>
      </c>
      <c r="C113" s="378" t="s">
        <v>353</v>
      </c>
      <c r="D113" s="373" t="s">
        <v>661</v>
      </c>
      <c r="E113" s="379" t="s">
        <v>711</v>
      </c>
      <c r="F113" s="378" t="s">
        <v>343</v>
      </c>
      <c r="G113" s="372" t="s">
        <v>663</v>
      </c>
      <c r="H113" s="375" t="s">
        <v>218</v>
      </c>
      <c r="I113" s="375">
        <v>24</v>
      </c>
      <c r="J113" s="375">
        <v>500</v>
      </c>
      <c r="K113" s="392">
        <v>0</v>
      </c>
    </row>
    <row r="114" spans="1:11" ht="52.5" customHeight="1">
      <c r="A114" s="406" t="s">
        <v>712</v>
      </c>
      <c r="B114" s="406" t="s">
        <v>713</v>
      </c>
      <c r="C114" s="378" t="s">
        <v>353</v>
      </c>
      <c r="D114" s="373" t="s">
        <v>661</v>
      </c>
      <c r="E114" s="374" t="s">
        <v>714</v>
      </c>
      <c r="F114" s="372" t="s">
        <v>343</v>
      </c>
      <c r="G114" s="372" t="s">
        <v>663</v>
      </c>
      <c r="H114" s="375" t="s">
        <v>218</v>
      </c>
      <c r="I114" s="375">
        <v>6</v>
      </c>
      <c r="J114" s="375">
        <v>500</v>
      </c>
      <c r="K114" s="392">
        <v>0</v>
      </c>
    </row>
    <row r="115" spans="1:11" ht="79.5" customHeight="1">
      <c r="A115" s="406" t="s">
        <v>715</v>
      </c>
      <c r="B115" s="408" t="s">
        <v>716</v>
      </c>
      <c r="C115" s="409" t="s">
        <v>507</v>
      </c>
      <c r="D115" s="373" t="s">
        <v>661</v>
      </c>
      <c r="E115" s="406" t="s">
        <v>717</v>
      </c>
      <c r="F115" s="410" t="s">
        <v>343</v>
      </c>
      <c r="G115" s="411" t="s">
        <v>663</v>
      </c>
      <c r="H115" s="412" t="s">
        <v>686</v>
      </c>
      <c r="I115" s="412">
        <v>48</v>
      </c>
      <c r="J115" s="412">
        <v>40</v>
      </c>
      <c r="K115" s="412">
        <v>40</v>
      </c>
    </row>
    <row r="116" spans="1:11" ht="70.5" customHeight="1">
      <c r="A116" s="406" t="s">
        <v>718</v>
      </c>
      <c r="B116" s="406" t="s">
        <v>719</v>
      </c>
      <c r="C116" s="409" t="s">
        <v>507</v>
      </c>
      <c r="D116" s="413" t="s">
        <v>661</v>
      </c>
      <c r="E116" s="406" t="s">
        <v>720</v>
      </c>
      <c r="F116" s="411" t="s">
        <v>343</v>
      </c>
      <c r="G116" s="411" t="s">
        <v>663</v>
      </c>
      <c r="H116" s="412" t="s">
        <v>296</v>
      </c>
      <c r="I116" s="412">
        <v>36</v>
      </c>
      <c r="J116" s="412">
        <v>40</v>
      </c>
      <c r="K116" s="412">
        <v>0</v>
      </c>
    </row>
    <row r="117" spans="1:11" ht="59.25" customHeight="1">
      <c r="A117" s="406" t="s">
        <v>721</v>
      </c>
      <c r="B117" s="406" t="s">
        <v>722</v>
      </c>
      <c r="C117" s="409" t="s">
        <v>507</v>
      </c>
      <c r="D117" s="411" t="s">
        <v>661</v>
      </c>
      <c r="E117" s="406" t="s">
        <v>723</v>
      </c>
      <c r="F117" s="409" t="s">
        <v>355</v>
      </c>
      <c r="G117" s="411" t="s">
        <v>663</v>
      </c>
      <c r="H117" s="411" t="s">
        <v>296</v>
      </c>
      <c r="I117" s="412">
        <v>96</v>
      </c>
      <c r="J117" s="412">
        <v>0</v>
      </c>
      <c r="K117" s="412">
        <v>0</v>
      </c>
    </row>
    <row r="120" spans="1:11" ht="18" customHeight="1">
      <c r="A120" s="603" t="s">
        <v>745</v>
      </c>
      <c r="B120" s="604"/>
      <c r="C120" s="604"/>
      <c r="D120" s="604"/>
      <c r="E120" s="604"/>
      <c r="F120" s="604"/>
      <c r="G120" s="604"/>
      <c r="H120" s="604"/>
      <c r="I120" s="604"/>
      <c r="J120" s="604"/>
      <c r="K120" s="605"/>
    </row>
    <row r="121" spans="1:11">
      <c r="A121" s="402"/>
      <c r="B121" s="403"/>
      <c r="C121" s="403"/>
      <c r="D121" s="403"/>
      <c r="E121" s="403"/>
      <c r="F121" s="403"/>
      <c r="G121" s="403"/>
      <c r="H121" s="403"/>
      <c r="I121" s="404"/>
      <c r="J121" s="404"/>
      <c r="K121" s="405"/>
    </row>
    <row r="122" spans="1:11" ht="37.799999999999997">
      <c r="A122" s="304" t="s">
        <v>691</v>
      </c>
      <c r="B122" s="304" t="s">
        <v>692</v>
      </c>
      <c r="C122" s="304" t="s">
        <v>693</v>
      </c>
      <c r="D122" s="304" t="s">
        <v>694</v>
      </c>
      <c r="E122" s="304" t="s">
        <v>695</v>
      </c>
      <c r="F122" s="304" t="s">
        <v>696</v>
      </c>
      <c r="G122" s="304" t="s">
        <v>697</v>
      </c>
      <c r="H122" s="304" t="s">
        <v>698</v>
      </c>
      <c r="I122" s="304" t="s">
        <v>699</v>
      </c>
      <c r="J122" s="304" t="s">
        <v>700</v>
      </c>
      <c r="K122" s="304" t="s">
        <v>701</v>
      </c>
    </row>
    <row r="123" spans="1:11" ht="73.5" customHeight="1">
      <c r="A123" s="406" t="s">
        <v>746</v>
      </c>
      <c r="B123" s="406" t="s">
        <v>747</v>
      </c>
      <c r="C123" s="409" t="s">
        <v>340</v>
      </c>
      <c r="D123" s="413" t="s">
        <v>365</v>
      </c>
      <c r="E123" s="406" t="s">
        <v>748</v>
      </c>
      <c r="F123" s="411" t="s">
        <v>340</v>
      </c>
      <c r="G123" s="411" t="s">
        <v>749</v>
      </c>
      <c r="H123" s="412" t="s">
        <v>228</v>
      </c>
      <c r="I123" s="412" t="s">
        <v>750</v>
      </c>
      <c r="J123" s="412">
        <v>3000</v>
      </c>
      <c r="K123" s="412">
        <v>0</v>
      </c>
    </row>
    <row r="124" spans="1:11" ht="43.2">
      <c r="A124" s="406" t="s">
        <v>751</v>
      </c>
      <c r="B124" s="406" t="s">
        <v>752</v>
      </c>
      <c r="C124" s="409" t="s">
        <v>420</v>
      </c>
      <c r="D124" s="413" t="s">
        <v>343</v>
      </c>
      <c r="E124" s="406" t="s">
        <v>753</v>
      </c>
      <c r="F124" s="411" t="s">
        <v>343</v>
      </c>
      <c r="G124" s="411" t="s">
        <v>749</v>
      </c>
      <c r="H124" s="412" t="s">
        <v>285</v>
      </c>
      <c r="I124" s="412" t="s">
        <v>750</v>
      </c>
      <c r="J124" s="412">
        <v>3</v>
      </c>
      <c r="K124" s="412">
        <v>1</v>
      </c>
    </row>
    <row r="125" spans="1:11" ht="61.5" customHeight="1">
      <c r="A125" s="406" t="s">
        <v>754</v>
      </c>
      <c r="B125" s="406" t="s">
        <v>755</v>
      </c>
      <c r="C125" s="409" t="s">
        <v>507</v>
      </c>
      <c r="D125" s="413" t="s">
        <v>474</v>
      </c>
      <c r="E125" s="406" t="s">
        <v>756</v>
      </c>
      <c r="F125" s="411" t="s">
        <v>474</v>
      </c>
      <c r="G125" s="411" t="s">
        <v>749</v>
      </c>
      <c r="H125" s="412" t="s">
        <v>228</v>
      </c>
      <c r="I125" s="412" t="s">
        <v>750</v>
      </c>
      <c r="J125" s="412" t="s">
        <v>757</v>
      </c>
      <c r="K125" s="412" t="s">
        <v>757</v>
      </c>
    </row>
  </sheetData>
  <mergeCells count="16">
    <mergeCell ref="A1:K1"/>
    <mergeCell ref="A94:K94"/>
    <mergeCell ref="C65:C67"/>
    <mergeCell ref="A69:K69"/>
    <mergeCell ref="C75:C82"/>
    <mergeCell ref="A84:K84"/>
    <mergeCell ref="A18:K18"/>
    <mergeCell ref="A30:K30"/>
    <mergeCell ref="A48:K48"/>
    <mergeCell ref="C54:C57"/>
    <mergeCell ref="A59:K59"/>
    <mergeCell ref="A120:K120"/>
    <mergeCell ref="A108:K108"/>
    <mergeCell ref="A6:K6"/>
    <mergeCell ref="A4:K4"/>
    <mergeCell ref="A3:K3"/>
  </mergeCells>
  <phoneticPr fontId="0" type="noConversion"/>
  <conditionalFormatting sqref="A4:A5">
    <cfRule type="cellIs" dxfId="10" priority="1" stopIfTrue="1" operator="equal">
      <formula>"VAYA A LA HOJA INICIO Y SELECIONE EL PERIODO CORRESPONDIENTE A ESTE INFORME"</formula>
    </cfRule>
  </conditionalFormatting>
  <printOptions horizontalCentered="1"/>
  <pageMargins left="0.39370078740157483" right="0.39370078740157483" top="1.3779527559055118" bottom="0.47244094488188981" header="0.39370078740157483" footer="0.19685039370078741"/>
  <pageSetup scale="53" orientation="landscape" r:id="rId1"/>
  <headerFooter scaleWithDoc="0">
    <oddHeader>&amp;C&amp;G</oddHeader>
    <oddFooter>&amp;C&amp;G</oddFooter>
  </headerFooter>
  <rowBreaks count="9" manualBreakCount="9">
    <brk id="16" max="10" man="1"/>
    <brk id="28" max="10" man="1"/>
    <brk id="46" max="10" man="1"/>
    <brk id="57" max="10" man="1"/>
    <brk id="67" max="10" man="1"/>
    <brk id="82" max="10" man="1"/>
    <brk id="93" max="10" man="1"/>
    <brk id="105" max="10" man="1"/>
    <brk id="118" max="10" man="1"/>
  </rowBreaks>
  <drawing r:id="rId2"/>
  <legacyDrawingHF r:id="rId3"/>
</worksheet>
</file>

<file path=xl/worksheets/sheet13.xml><?xml version="1.0" encoding="utf-8"?>
<worksheet xmlns="http://schemas.openxmlformats.org/spreadsheetml/2006/main" xmlns:r="http://schemas.openxmlformats.org/officeDocument/2006/relationships">
  <dimension ref="B1:H30"/>
  <sheetViews>
    <sheetView showGridLines="0" workbookViewId="0">
      <selection activeCell="B9" sqref="B9:B11"/>
    </sheetView>
  </sheetViews>
  <sheetFormatPr baseColWidth="10" defaultColWidth="11.44140625" defaultRowHeight="13.8"/>
  <cols>
    <col min="1" max="1" width="6.44140625" style="1" customWidth="1"/>
    <col min="2" max="2" width="35.6640625" style="1" customWidth="1"/>
    <col min="3" max="3" width="16.33203125" style="1" customWidth="1"/>
    <col min="4" max="4" width="15" style="1" customWidth="1"/>
    <col min="5" max="5" width="19" style="1" customWidth="1"/>
    <col min="6" max="6" width="15.6640625" style="1" customWidth="1"/>
    <col min="7" max="7" width="45.6640625" style="1" customWidth="1"/>
    <col min="8" max="16384" width="11.44140625" style="1"/>
  </cols>
  <sheetData>
    <row r="1" spans="2:8" ht="35.1" customHeight="1">
      <c r="B1" s="469" t="s">
        <v>64</v>
      </c>
      <c r="C1" s="470"/>
      <c r="D1" s="470"/>
      <c r="E1" s="470"/>
      <c r="F1" s="470"/>
      <c r="G1" s="471"/>
    </row>
    <row r="2" spans="2:8" ht="5.25" customHeight="1"/>
    <row r="3" spans="2:8" ht="20.100000000000001" customHeight="1">
      <c r="B3" s="472" t="str">
        <f>+IAPP!A3</f>
        <v>UNIDAD RESPONSABLE DEL GASTO: Secretaría de Desarrollo Rural y Equidad para las Comunidades</v>
      </c>
      <c r="C3" s="473"/>
      <c r="D3" s="473"/>
      <c r="E3" s="473"/>
      <c r="F3" s="473"/>
      <c r="G3" s="474"/>
    </row>
    <row r="4" spans="2:8" ht="20.100000000000001" customHeight="1">
      <c r="B4" s="472" t="str">
        <f>+IAPP!A4</f>
        <v>PERÍODO: Enero- Marzo 2018</v>
      </c>
      <c r="C4" s="473"/>
      <c r="D4" s="473"/>
      <c r="E4" s="473"/>
      <c r="F4" s="473"/>
      <c r="G4" s="474"/>
    </row>
    <row r="5" spans="2:8" ht="34.950000000000003" customHeight="1">
      <c r="B5" s="627" t="s">
        <v>101</v>
      </c>
      <c r="C5" s="628"/>
      <c r="D5" s="628"/>
      <c r="E5" s="628"/>
      <c r="F5" s="628"/>
      <c r="G5" s="629"/>
      <c r="H5" s="3"/>
    </row>
    <row r="6" spans="2:8" ht="34.950000000000003" customHeight="1">
      <c r="B6" s="115" t="s">
        <v>75</v>
      </c>
      <c r="C6" s="634" t="s">
        <v>27</v>
      </c>
      <c r="D6" s="635"/>
      <c r="E6" s="638" t="s">
        <v>76</v>
      </c>
      <c r="F6" s="635"/>
      <c r="G6" s="9" t="s">
        <v>77</v>
      </c>
    </row>
    <row r="7" spans="2:8" ht="18" customHeight="1">
      <c r="B7" s="246">
        <v>245714170</v>
      </c>
      <c r="C7" s="636">
        <v>245714170</v>
      </c>
      <c r="D7" s="637"/>
      <c r="E7" s="639">
        <f>+C7-B7</f>
        <v>0</v>
      </c>
      <c r="F7" s="640"/>
      <c r="G7" s="74">
        <v>0</v>
      </c>
    </row>
    <row r="8" spans="2:8" ht="9" customHeight="1">
      <c r="B8" s="49"/>
      <c r="C8" s="49"/>
      <c r="D8" s="49"/>
      <c r="E8" s="50"/>
      <c r="F8" s="50"/>
      <c r="G8" s="51"/>
    </row>
    <row r="9" spans="2:8" ht="12" customHeight="1">
      <c r="B9" s="467" t="s">
        <v>105</v>
      </c>
      <c r="C9" s="467" t="s">
        <v>75</v>
      </c>
      <c r="D9" s="467" t="s">
        <v>27</v>
      </c>
      <c r="E9" s="467" t="s">
        <v>53</v>
      </c>
      <c r="F9" s="467" t="s">
        <v>73</v>
      </c>
      <c r="G9" s="135"/>
    </row>
    <row r="10" spans="2:8" ht="12" customHeight="1">
      <c r="B10" s="633"/>
      <c r="C10" s="633"/>
      <c r="D10" s="633"/>
      <c r="E10" s="633"/>
      <c r="F10" s="633"/>
      <c r="G10" s="137" t="s">
        <v>106</v>
      </c>
    </row>
    <row r="11" spans="2:8" ht="12" customHeight="1">
      <c r="B11" s="468"/>
      <c r="C11" s="468"/>
      <c r="D11" s="468"/>
      <c r="E11" s="468"/>
      <c r="F11" s="468"/>
      <c r="G11" s="136"/>
    </row>
    <row r="12" spans="2:8" ht="16.95" customHeight="1">
      <c r="B12" s="630" t="s">
        <v>3</v>
      </c>
      <c r="C12" s="630" t="s">
        <v>4</v>
      </c>
      <c r="D12" s="630" t="s">
        <v>5</v>
      </c>
      <c r="E12" s="630" t="s">
        <v>7</v>
      </c>
      <c r="F12" s="630" t="s">
        <v>8</v>
      </c>
      <c r="G12" s="630" t="s">
        <v>9</v>
      </c>
    </row>
    <row r="13" spans="2:8" ht="16.95" customHeight="1">
      <c r="B13" s="631"/>
      <c r="C13" s="631"/>
      <c r="D13" s="631"/>
      <c r="E13" s="631"/>
      <c r="F13" s="631"/>
      <c r="G13" s="631"/>
    </row>
    <row r="14" spans="2:8" ht="16.95" customHeight="1">
      <c r="B14" s="632"/>
      <c r="C14" s="632"/>
      <c r="D14" s="632"/>
      <c r="E14" s="632"/>
      <c r="F14" s="632"/>
      <c r="G14" s="632"/>
    </row>
    <row r="15" spans="2:8" ht="16.95" customHeight="1">
      <c r="B15" s="621"/>
      <c r="C15" s="624"/>
      <c r="D15" s="624"/>
      <c r="E15" s="624"/>
      <c r="F15" s="624"/>
      <c r="G15" s="75"/>
    </row>
    <row r="16" spans="2:8" ht="16.95" customHeight="1">
      <c r="B16" s="622"/>
      <c r="C16" s="625"/>
      <c r="D16" s="625"/>
      <c r="E16" s="625"/>
      <c r="F16" s="625"/>
      <c r="G16" s="33"/>
    </row>
    <row r="17" spans="2:7" ht="16.95" customHeight="1">
      <c r="B17" s="623"/>
      <c r="C17" s="626"/>
      <c r="D17" s="626"/>
      <c r="E17" s="626"/>
      <c r="F17" s="626"/>
      <c r="G17" s="53"/>
    </row>
    <row r="18" spans="2:7" ht="16.95" customHeight="1">
      <c r="B18" s="621"/>
      <c r="C18" s="624"/>
      <c r="D18" s="624"/>
      <c r="E18" s="624"/>
      <c r="F18" s="624"/>
      <c r="G18" s="75"/>
    </row>
    <row r="19" spans="2:7" ht="16.95" customHeight="1">
      <c r="B19" s="622"/>
      <c r="C19" s="625"/>
      <c r="D19" s="625"/>
      <c r="E19" s="625"/>
      <c r="F19" s="625"/>
      <c r="G19" s="33"/>
    </row>
    <row r="20" spans="2:7" ht="16.95" customHeight="1">
      <c r="B20" s="623"/>
      <c r="C20" s="626"/>
      <c r="D20" s="626"/>
      <c r="E20" s="626"/>
      <c r="F20" s="626"/>
      <c r="G20" s="53"/>
    </row>
    <row r="21" spans="2:7" ht="16.95" customHeight="1">
      <c r="B21" s="621"/>
      <c r="C21" s="624"/>
      <c r="D21" s="624"/>
      <c r="E21" s="624"/>
      <c r="F21" s="624"/>
      <c r="G21" s="75"/>
    </row>
    <row r="22" spans="2:7" ht="16.95" customHeight="1">
      <c r="B22" s="622"/>
      <c r="C22" s="625"/>
      <c r="D22" s="625"/>
      <c r="E22" s="625"/>
      <c r="F22" s="625"/>
      <c r="G22" s="33"/>
    </row>
    <row r="23" spans="2:7" ht="16.95" customHeight="1">
      <c r="B23" s="623"/>
      <c r="C23" s="626"/>
      <c r="D23" s="626"/>
      <c r="E23" s="626"/>
      <c r="F23" s="626"/>
      <c r="G23" s="53"/>
    </row>
    <row r="24" spans="2:7" ht="16.95" customHeight="1">
      <c r="B24" s="621"/>
      <c r="C24" s="624"/>
      <c r="D24" s="624"/>
      <c r="E24" s="624"/>
      <c r="F24" s="624"/>
      <c r="G24" s="75"/>
    </row>
    <row r="25" spans="2:7" ht="16.95" customHeight="1">
      <c r="B25" s="622"/>
      <c r="C25" s="625"/>
      <c r="D25" s="625"/>
      <c r="E25" s="625"/>
      <c r="F25" s="625"/>
      <c r="G25" s="33"/>
    </row>
    <row r="26" spans="2:7" ht="16.95" customHeight="1">
      <c r="B26" s="623"/>
      <c r="C26" s="626"/>
      <c r="D26" s="626"/>
      <c r="E26" s="626"/>
      <c r="F26" s="626"/>
      <c r="G26" s="53"/>
    </row>
    <row r="27" spans="2:7">
      <c r="B27" s="24"/>
    </row>
    <row r="28" spans="2:7">
      <c r="B28" s="24"/>
    </row>
    <row r="29" spans="2:7">
      <c r="B29" s="10"/>
      <c r="C29" s="12"/>
    </row>
    <row r="30" spans="2:7">
      <c r="B30" s="13"/>
      <c r="C30" s="15"/>
    </row>
  </sheetData>
  <mergeCells count="39">
    <mergeCell ref="C15:C17"/>
    <mergeCell ref="D15:D17"/>
    <mergeCell ref="E15:E17"/>
    <mergeCell ref="F15:F17"/>
    <mergeCell ref="C6:D6"/>
    <mergeCell ref="C7:D7"/>
    <mergeCell ref="E6:F6"/>
    <mergeCell ref="E7:F7"/>
    <mergeCell ref="C12:C14"/>
    <mergeCell ref="C9:C11"/>
    <mergeCell ref="D9:D11"/>
    <mergeCell ref="E9:E11"/>
    <mergeCell ref="F9:F11"/>
    <mergeCell ref="B1:G1"/>
    <mergeCell ref="B3:G3"/>
    <mergeCell ref="B4:G4"/>
    <mergeCell ref="B5:G5"/>
    <mergeCell ref="B18:B20"/>
    <mergeCell ref="C18:C20"/>
    <mergeCell ref="D18:D20"/>
    <mergeCell ref="E18:E20"/>
    <mergeCell ref="F18:F20"/>
    <mergeCell ref="B12:B14"/>
    <mergeCell ref="G12:G14"/>
    <mergeCell ref="D12:D14"/>
    <mergeCell ref="E12:E14"/>
    <mergeCell ref="F12:F14"/>
    <mergeCell ref="B15:B17"/>
    <mergeCell ref="B9:B11"/>
    <mergeCell ref="B21:B23"/>
    <mergeCell ref="C21:C23"/>
    <mergeCell ref="D21:D23"/>
    <mergeCell ref="E21:E23"/>
    <mergeCell ref="F21:F23"/>
    <mergeCell ref="B24:B26"/>
    <mergeCell ref="C24:C26"/>
    <mergeCell ref="D24:D26"/>
    <mergeCell ref="E24:E26"/>
    <mergeCell ref="F24:F26"/>
  </mergeCells>
  <conditionalFormatting sqref="B4">
    <cfRule type="cellIs" dxfId="9" priority="1" stopIfTrue="1" operator="equal">
      <formula>"VAYA A LA HOJA INICIO Y SELECIONE EL PERIODO CORRESPONDIENTE A ESTE INFORME"</formula>
    </cfRule>
  </conditionalFormatting>
  <printOptions horizontalCentered="1"/>
  <pageMargins left="0.39370078740157483" right="0.39370078740157483" top="1.3779527559055118" bottom="0.47244094488188981" header="0.39370078740157483" footer="0.19685039370078741"/>
  <pageSetup scale="75" orientation="landscape" r:id="rId1"/>
  <headerFooter scaleWithDoc="0">
    <oddHeader>&amp;C&amp;G</oddHeader>
    <oddFooter>&amp;C&amp;G</oddFooter>
  </headerFooter>
  <ignoredErrors>
    <ignoredError sqref="D7 B12:G12 F7" numberStoredAsText="1"/>
  </ignoredErrors>
  <drawing r:id="rId2"/>
  <legacyDrawingHF r:id="rId3"/>
</worksheet>
</file>

<file path=xl/worksheets/sheet14.xml><?xml version="1.0" encoding="utf-8"?>
<worksheet xmlns="http://schemas.openxmlformats.org/spreadsheetml/2006/main" xmlns:r="http://schemas.openxmlformats.org/officeDocument/2006/relationships">
  <dimension ref="B1:F34"/>
  <sheetViews>
    <sheetView showGridLines="0" workbookViewId="0">
      <selection activeCell="B3" sqref="B3:F3"/>
    </sheetView>
  </sheetViews>
  <sheetFormatPr baseColWidth="10" defaultColWidth="11.44140625" defaultRowHeight="13.8"/>
  <cols>
    <col min="1" max="1" width="13.88671875" style="1" customWidth="1"/>
    <col min="2" max="2" width="35.6640625" style="1" customWidth="1"/>
    <col min="3" max="3" width="15.33203125" style="1" customWidth="1"/>
    <col min="4" max="4" width="16.33203125" style="1" customWidth="1"/>
    <col min="5" max="5" width="20.6640625" style="1" customWidth="1"/>
    <col min="6" max="6" width="45.6640625" style="1" customWidth="1"/>
    <col min="7" max="16384" width="11.44140625" style="1"/>
  </cols>
  <sheetData>
    <row r="1" spans="2:6" ht="35.1" customHeight="1">
      <c r="B1" s="469" t="s">
        <v>61</v>
      </c>
      <c r="C1" s="470"/>
      <c r="D1" s="470"/>
      <c r="E1" s="470"/>
      <c r="F1" s="471"/>
    </row>
    <row r="2" spans="2:6" ht="6.75" customHeight="1"/>
    <row r="3" spans="2:6" ht="20.100000000000001" customHeight="1">
      <c r="B3" s="472" t="str">
        <f>+EAP!B3</f>
        <v>UNIDAD RESPONSABLE DEL GASTO: Secretaría de Desarrollo Rural y Equidad para las Comunidades</v>
      </c>
      <c r="C3" s="473"/>
      <c r="D3" s="473"/>
      <c r="E3" s="473"/>
      <c r="F3" s="474"/>
    </row>
    <row r="4" spans="2:6" ht="20.100000000000001" customHeight="1">
      <c r="B4" s="472" t="str">
        <f>+EAP!B4</f>
        <v>PERÍODO: Enero- Marzo 2018</v>
      </c>
      <c r="C4" s="473"/>
      <c r="D4" s="473"/>
      <c r="E4" s="473"/>
      <c r="F4" s="474"/>
    </row>
    <row r="5" spans="2:6" ht="25.2" customHeight="1">
      <c r="B5" s="467" t="s">
        <v>187</v>
      </c>
      <c r="C5" s="485" t="s">
        <v>24</v>
      </c>
      <c r="D5" s="575"/>
      <c r="E5" s="641" t="s">
        <v>121</v>
      </c>
      <c r="F5" s="467" t="s">
        <v>17</v>
      </c>
    </row>
    <row r="6" spans="2:6" ht="19.5" customHeight="1">
      <c r="B6" s="468"/>
      <c r="C6" s="138" t="s">
        <v>83</v>
      </c>
      <c r="D6" s="138" t="s">
        <v>25</v>
      </c>
      <c r="E6" s="642"/>
      <c r="F6" s="468"/>
    </row>
    <row r="7" spans="2:6" ht="15" customHeight="1">
      <c r="B7" s="48" t="s">
        <v>0</v>
      </c>
      <c r="C7" s="48" t="s">
        <v>1</v>
      </c>
      <c r="D7" s="48" t="s">
        <v>2</v>
      </c>
      <c r="E7" s="48" t="s">
        <v>6</v>
      </c>
      <c r="F7" s="48" t="s">
        <v>3</v>
      </c>
    </row>
    <row r="8" spans="2:6" ht="15" customHeight="1">
      <c r="B8" s="78"/>
      <c r="C8" s="78"/>
      <c r="D8" s="78"/>
      <c r="E8" s="78"/>
      <c r="F8" s="73"/>
    </row>
    <row r="9" spans="2:6" ht="15" customHeight="1">
      <c r="B9" s="78"/>
      <c r="C9" s="78"/>
      <c r="D9" s="78"/>
      <c r="E9" s="78"/>
      <c r="F9" s="73"/>
    </row>
    <row r="10" spans="2:6" ht="15" customHeight="1">
      <c r="B10" s="78"/>
      <c r="C10" s="78"/>
      <c r="D10" s="78"/>
      <c r="E10" s="78"/>
      <c r="F10" s="73"/>
    </row>
    <row r="11" spans="2:6" ht="15" customHeight="1">
      <c r="B11" s="78"/>
      <c r="C11" s="78"/>
      <c r="D11" s="99"/>
      <c r="E11" s="99"/>
      <c r="F11" s="73"/>
    </row>
    <row r="12" spans="2:6" ht="15" customHeight="1">
      <c r="B12" s="78"/>
      <c r="C12" s="78"/>
      <c r="D12" s="78"/>
      <c r="E12" s="78"/>
      <c r="F12" s="73"/>
    </row>
    <row r="13" spans="2:6" ht="15" customHeight="1">
      <c r="B13" s="78"/>
      <c r="C13" s="78"/>
      <c r="D13" s="78"/>
      <c r="E13" s="78"/>
      <c r="F13" s="73"/>
    </row>
    <row r="14" spans="2:6" ht="15" customHeight="1">
      <c r="B14" s="78"/>
      <c r="C14" s="78"/>
      <c r="D14" s="78"/>
      <c r="E14" s="78"/>
      <c r="F14" s="73"/>
    </row>
    <row r="15" spans="2:6" ht="15" customHeight="1">
      <c r="B15" s="78"/>
      <c r="C15" s="78"/>
      <c r="D15" s="78"/>
      <c r="E15" s="78"/>
      <c r="F15" s="73"/>
    </row>
    <row r="16" spans="2:6" ht="15" customHeight="1">
      <c r="B16" s="78"/>
      <c r="C16" s="78"/>
      <c r="D16" s="78"/>
      <c r="E16" s="78"/>
      <c r="F16" s="73"/>
    </row>
    <row r="17" spans="2:6" ht="15" customHeight="1">
      <c r="B17" s="78"/>
      <c r="C17" s="78"/>
      <c r="D17" s="78"/>
      <c r="E17" s="78"/>
      <c r="F17" s="73"/>
    </row>
    <row r="18" spans="2:6" ht="15" customHeight="1">
      <c r="B18" s="78"/>
      <c r="C18" s="78"/>
      <c r="D18" s="78"/>
      <c r="E18" s="78"/>
      <c r="F18" s="73"/>
    </row>
    <row r="19" spans="2:6" ht="15" customHeight="1">
      <c r="B19" s="78"/>
      <c r="C19" s="78"/>
      <c r="D19" s="78"/>
      <c r="E19" s="78"/>
      <c r="F19" s="73"/>
    </row>
    <row r="20" spans="2:6" ht="15" customHeight="1">
      <c r="B20" s="78"/>
      <c r="C20" s="78"/>
      <c r="D20" s="78"/>
      <c r="E20" s="78"/>
      <c r="F20" s="73"/>
    </row>
    <row r="21" spans="2:6" ht="15" customHeight="1">
      <c r="B21" s="78"/>
      <c r="C21" s="78"/>
      <c r="D21" s="78"/>
      <c r="E21" s="78"/>
      <c r="F21" s="73"/>
    </row>
    <row r="22" spans="2:6" ht="15" customHeight="1">
      <c r="B22" s="78"/>
      <c r="C22" s="78"/>
      <c r="D22" s="78"/>
      <c r="E22" s="78"/>
      <c r="F22" s="73"/>
    </row>
    <row r="23" spans="2:6" ht="15" customHeight="1">
      <c r="B23" s="78"/>
      <c r="C23" s="78"/>
      <c r="D23" s="78"/>
      <c r="E23" s="78"/>
      <c r="F23" s="73"/>
    </row>
    <row r="24" spans="2:6" ht="15" customHeight="1">
      <c r="B24" s="78"/>
      <c r="C24" s="78"/>
      <c r="D24" s="78"/>
      <c r="E24" s="78"/>
      <c r="F24" s="73"/>
    </row>
    <row r="25" spans="2:6" ht="15" customHeight="1">
      <c r="B25" s="68"/>
      <c r="C25" s="68"/>
      <c r="D25" s="68"/>
      <c r="E25" s="68"/>
      <c r="F25" s="70"/>
    </row>
    <row r="26" spans="2:6" ht="15" customHeight="1">
      <c r="B26" s="68"/>
      <c r="C26" s="68"/>
      <c r="D26" s="68"/>
      <c r="E26" s="68"/>
      <c r="F26" s="70"/>
    </row>
    <row r="27" spans="2:6" ht="15" customHeight="1">
      <c r="B27" s="68"/>
      <c r="C27" s="68"/>
      <c r="D27" s="68"/>
      <c r="E27" s="68"/>
      <c r="F27" s="70"/>
    </row>
    <row r="28" spans="2:6" ht="15" customHeight="1">
      <c r="B28" s="68"/>
      <c r="C28" s="68"/>
      <c r="D28" s="68"/>
      <c r="E28" s="68"/>
      <c r="F28" s="70"/>
    </row>
    <row r="29" spans="2:6" ht="15" customHeight="1">
      <c r="B29" s="76" t="s">
        <v>120</v>
      </c>
      <c r="C29" s="68"/>
      <c r="D29" s="68"/>
      <c r="E29" s="68"/>
      <c r="F29" s="70"/>
    </row>
    <row r="30" spans="2:6" ht="15" customHeight="1">
      <c r="B30" s="76"/>
      <c r="C30" s="76"/>
      <c r="D30" s="76"/>
      <c r="E30" s="76"/>
      <c r="F30" s="77"/>
    </row>
    <row r="31" spans="2:6">
      <c r="B31" s="24"/>
      <c r="C31" s="32"/>
      <c r="D31" s="32"/>
      <c r="E31" s="32"/>
    </row>
    <row r="33" spans="2:6">
      <c r="B33" s="10"/>
      <c r="D33" s="12"/>
      <c r="E33" s="12"/>
      <c r="F33" s="12"/>
    </row>
    <row r="34" spans="2:6">
      <c r="B34" s="13"/>
      <c r="D34" s="15"/>
      <c r="E34" s="15"/>
      <c r="F34" s="15"/>
    </row>
  </sheetData>
  <mergeCells count="7">
    <mergeCell ref="B5:B6"/>
    <mergeCell ref="C5:D5"/>
    <mergeCell ref="F5:F6"/>
    <mergeCell ref="B1:F1"/>
    <mergeCell ref="B3:F3"/>
    <mergeCell ref="B4:F4"/>
    <mergeCell ref="E5:E6"/>
  </mergeCells>
  <phoneticPr fontId="0" type="noConversion"/>
  <conditionalFormatting sqref="B4">
    <cfRule type="cellIs" dxfId="8" priority="1" stopIfTrue="1" operator="equal">
      <formula>"VAYA A LA HOJA INICIO Y SELECIONE EL PERIODO CORRESPONDIENTE A ESTE INFORME"</formula>
    </cfRule>
  </conditionalFormatting>
  <printOptions horizontalCentered="1"/>
  <pageMargins left="0.39370078740157483" right="0.39370078740157483" top="1.3779527559055118" bottom="0.47244094488188981" header="0.39370078740157483" footer="0.19685039370078741"/>
  <pageSetup scale="75" orientation="landscape" r:id="rId1"/>
  <headerFooter scaleWithDoc="0">
    <oddHeader>&amp;C&amp;G</oddHeader>
    <oddFooter>&amp;C&amp;G</oddFooter>
  </headerFooter>
  <ignoredErrors>
    <ignoredError sqref="B7:D7 E7:F7" numberStoredAsText="1"/>
  </ignoredErrors>
  <drawing r:id="rId2"/>
  <legacyDrawingHF r:id="rId3"/>
</worksheet>
</file>

<file path=xl/worksheets/sheet15.xml><?xml version="1.0" encoding="utf-8"?>
<worksheet xmlns="http://schemas.openxmlformats.org/spreadsheetml/2006/main" xmlns:r="http://schemas.openxmlformats.org/officeDocument/2006/relationships">
  <dimension ref="B1:V28"/>
  <sheetViews>
    <sheetView showGridLines="0" workbookViewId="0">
      <selection activeCell="B4" sqref="B4:G4"/>
    </sheetView>
  </sheetViews>
  <sheetFormatPr baseColWidth="10" defaultColWidth="11.44140625" defaultRowHeight="13.8"/>
  <cols>
    <col min="1" max="1" width="11.44140625" style="1"/>
    <col min="2" max="2" width="40.6640625" style="1" customWidth="1"/>
    <col min="3" max="4" width="13.6640625" style="1" customWidth="1"/>
    <col min="5" max="5" width="16.33203125" style="1" customWidth="1"/>
    <col min="6" max="6" width="13.6640625" style="1" customWidth="1"/>
    <col min="7" max="7" width="45.6640625" style="1" customWidth="1"/>
    <col min="8" max="16384" width="11.44140625" style="1"/>
  </cols>
  <sheetData>
    <row r="1" spans="2:22" ht="35.1" customHeight="1">
      <c r="B1" s="469" t="s">
        <v>63</v>
      </c>
      <c r="C1" s="470"/>
      <c r="D1" s="470"/>
      <c r="E1" s="470"/>
      <c r="F1" s="470"/>
      <c r="G1" s="471"/>
    </row>
    <row r="2" spans="2:22" ht="6.75" customHeight="1"/>
    <row r="3" spans="2:22" ht="20.100000000000001" customHeight="1">
      <c r="B3" s="612" t="s">
        <v>208</v>
      </c>
      <c r="C3" s="613"/>
      <c r="D3" s="613"/>
      <c r="E3" s="613"/>
      <c r="F3" s="613"/>
      <c r="G3" s="614"/>
      <c r="H3"/>
      <c r="I3"/>
      <c r="J3"/>
      <c r="K3"/>
      <c r="L3"/>
      <c r="M3"/>
      <c r="N3"/>
      <c r="O3"/>
      <c r="P3"/>
      <c r="Q3"/>
      <c r="R3"/>
      <c r="S3"/>
      <c r="T3"/>
      <c r="U3"/>
      <c r="V3"/>
    </row>
    <row r="4" spans="2:22" ht="20.100000000000001" customHeight="1">
      <c r="B4" s="643" t="s">
        <v>209</v>
      </c>
      <c r="C4" s="644"/>
      <c r="D4" s="644"/>
      <c r="E4" s="644"/>
      <c r="F4" s="644"/>
      <c r="G4" s="645"/>
      <c r="H4"/>
      <c r="I4"/>
      <c r="J4"/>
      <c r="K4"/>
      <c r="L4"/>
      <c r="M4"/>
      <c r="N4"/>
      <c r="O4"/>
      <c r="P4"/>
      <c r="Q4"/>
      <c r="R4"/>
      <c r="S4"/>
      <c r="T4"/>
      <c r="U4"/>
      <c r="V4"/>
    </row>
    <row r="5" spans="2:22" ht="25.2" customHeight="1">
      <c r="B5" s="467" t="s">
        <v>31</v>
      </c>
      <c r="C5" s="485" t="s">
        <v>102</v>
      </c>
      <c r="D5" s="486"/>
      <c r="E5" s="486"/>
      <c r="F5" s="575"/>
      <c r="G5" s="467" t="s">
        <v>26</v>
      </c>
      <c r="H5"/>
      <c r="I5"/>
      <c r="J5"/>
      <c r="K5"/>
      <c r="L5"/>
      <c r="M5"/>
      <c r="N5"/>
      <c r="O5"/>
      <c r="P5"/>
      <c r="Q5"/>
      <c r="R5"/>
      <c r="S5"/>
      <c r="T5"/>
      <c r="U5"/>
      <c r="V5"/>
    </row>
    <row r="6" spans="2:22" ht="31.5" customHeight="1">
      <c r="B6" s="468"/>
      <c r="C6" s="138" t="s">
        <v>34</v>
      </c>
      <c r="D6" s="138" t="s">
        <v>33</v>
      </c>
      <c r="E6" s="138" t="s">
        <v>30</v>
      </c>
      <c r="F6" s="138" t="s">
        <v>32</v>
      </c>
      <c r="G6" s="468"/>
    </row>
    <row r="7" spans="2:22" ht="18" customHeight="1">
      <c r="B7" s="48" t="s">
        <v>0</v>
      </c>
      <c r="C7" s="48" t="s">
        <v>1</v>
      </c>
      <c r="D7" s="48" t="s">
        <v>2</v>
      </c>
      <c r="E7" s="48" t="s">
        <v>6</v>
      </c>
      <c r="F7" s="48" t="s">
        <v>3</v>
      </c>
      <c r="G7" s="48" t="s">
        <v>4</v>
      </c>
    </row>
    <row r="8" spans="2:22" ht="18" customHeight="1">
      <c r="B8" s="78"/>
      <c r="C8" s="78"/>
      <c r="D8" s="78"/>
      <c r="E8" s="78"/>
      <c r="F8" s="78"/>
      <c r="G8" s="73"/>
    </row>
    <row r="9" spans="2:22" ht="18" customHeight="1">
      <c r="B9" s="78"/>
      <c r="C9" s="78"/>
      <c r="D9" s="78"/>
      <c r="E9" s="78"/>
      <c r="F9" s="78"/>
      <c r="G9" s="73"/>
    </row>
    <row r="10" spans="2:22" ht="18" customHeight="1">
      <c r="B10" s="78"/>
      <c r="C10" s="78"/>
      <c r="D10" s="78"/>
      <c r="E10" s="78"/>
      <c r="F10" s="78"/>
      <c r="G10" s="73"/>
    </row>
    <row r="11" spans="2:22" ht="18" customHeight="1">
      <c r="B11" s="78"/>
      <c r="C11" s="78"/>
      <c r="D11" s="78"/>
      <c r="E11" s="78"/>
      <c r="F11" s="78"/>
      <c r="G11" s="73"/>
    </row>
    <row r="12" spans="2:22" ht="18" customHeight="1">
      <c r="B12" s="78"/>
      <c r="C12" s="78"/>
      <c r="D12" s="78"/>
      <c r="E12" s="78"/>
      <c r="F12" s="78"/>
      <c r="G12" s="73"/>
    </row>
    <row r="13" spans="2:22" ht="18" customHeight="1">
      <c r="B13" s="78"/>
      <c r="C13" s="78"/>
      <c r="D13" s="78"/>
      <c r="E13" s="78"/>
      <c r="F13" s="78"/>
      <c r="G13" s="73"/>
    </row>
    <row r="14" spans="2:22" ht="18" customHeight="1">
      <c r="B14" s="78"/>
      <c r="C14" s="78"/>
      <c r="D14" s="78"/>
      <c r="E14" s="78"/>
      <c r="F14" s="78"/>
      <c r="G14" s="73"/>
    </row>
    <row r="15" spans="2:22" ht="18" customHeight="1">
      <c r="B15" s="78"/>
      <c r="C15" s="78"/>
      <c r="D15" s="78"/>
      <c r="E15" s="78"/>
      <c r="F15" s="78"/>
      <c r="G15" s="73"/>
    </row>
    <row r="16" spans="2:22" ht="18" customHeight="1">
      <c r="B16" s="68"/>
      <c r="C16" s="68"/>
      <c r="D16" s="68"/>
      <c r="E16" s="68"/>
      <c r="F16" s="68"/>
      <c r="G16" s="70"/>
    </row>
    <row r="17" spans="2:7" ht="18" customHeight="1">
      <c r="B17" s="68"/>
      <c r="C17" s="68"/>
      <c r="D17" s="68"/>
      <c r="E17" s="68"/>
      <c r="F17" s="68"/>
      <c r="G17" s="70"/>
    </row>
    <row r="18" spans="2:7" ht="18" customHeight="1">
      <c r="B18" s="68"/>
      <c r="C18" s="68"/>
      <c r="D18" s="68"/>
      <c r="E18" s="68"/>
      <c r="F18" s="68"/>
      <c r="G18" s="70"/>
    </row>
    <row r="19" spans="2:7" ht="18" customHeight="1">
      <c r="B19" s="68"/>
      <c r="C19" s="68"/>
      <c r="D19" s="68"/>
      <c r="E19" s="68"/>
      <c r="F19" s="68"/>
      <c r="G19" s="70"/>
    </row>
    <row r="20" spans="2:7" ht="18" customHeight="1">
      <c r="B20" s="68"/>
      <c r="C20" s="68"/>
      <c r="D20" s="68"/>
      <c r="E20" s="68"/>
      <c r="F20" s="68"/>
      <c r="G20" s="70"/>
    </row>
    <row r="21" spans="2:7" ht="18" customHeight="1">
      <c r="B21" s="68"/>
      <c r="C21" s="68"/>
      <c r="D21" s="68"/>
      <c r="E21" s="68"/>
      <c r="F21" s="68"/>
      <c r="G21" s="70"/>
    </row>
    <row r="22" spans="2:7" ht="18" customHeight="1">
      <c r="B22" s="68"/>
      <c r="C22" s="68"/>
      <c r="D22" s="68"/>
      <c r="E22" s="68"/>
      <c r="F22" s="68"/>
      <c r="G22" s="70"/>
    </row>
    <row r="23" spans="2:7" ht="18" customHeight="1">
      <c r="B23" s="68"/>
      <c r="C23" s="68"/>
      <c r="D23" s="68"/>
      <c r="E23" s="68"/>
      <c r="F23" s="68"/>
      <c r="G23" s="70"/>
    </row>
    <row r="24" spans="2:7" ht="18" customHeight="1">
      <c r="B24" s="68"/>
      <c r="C24" s="68"/>
      <c r="D24" s="68"/>
      <c r="E24" s="68"/>
      <c r="F24" s="68"/>
      <c r="G24" s="70"/>
    </row>
    <row r="25" spans="2:7" ht="18" customHeight="1">
      <c r="B25" s="76" t="s">
        <v>62</v>
      </c>
      <c r="C25" s="68"/>
      <c r="D25" s="68"/>
      <c r="E25" s="68"/>
      <c r="F25" s="68"/>
      <c r="G25" s="70"/>
    </row>
    <row r="26" spans="2:7">
      <c r="B26" s="24"/>
      <c r="C26" s="32"/>
      <c r="D26" s="32"/>
      <c r="E26" s="32"/>
      <c r="F26" s="32"/>
    </row>
    <row r="27" spans="2:7">
      <c r="B27" s="10"/>
      <c r="E27" s="12"/>
      <c r="G27" s="12"/>
    </row>
    <row r="28" spans="2:7">
      <c r="B28" s="13"/>
      <c r="E28" s="15"/>
      <c r="G28" s="15"/>
    </row>
  </sheetData>
  <mergeCells count="6">
    <mergeCell ref="B5:B6"/>
    <mergeCell ref="G5:G6"/>
    <mergeCell ref="B1:G1"/>
    <mergeCell ref="B3:G3"/>
    <mergeCell ref="B4:G4"/>
    <mergeCell ref="C5:F5"/>
  </mergeCells>
  <phoneticPr fontId="0" type="noConversion"/>
  <printOptions horizontalCentered="1"/>
  <pageMargins left="0.39370078740157483" right="0.39370078740157483" top="1.3779527559055118" bottom="0.47244094488188981" header="0.39370078740157483" footer="0.19685039370078741"/>
  <pageSetup scale="75" orientation="landscape" r:id="rId1"/>
  <headerFooter scaleWithDoc="0">
    <oddHeader>&amp;C&amp;G</oddHeader>
    <oddFooter>&amp;C&amp;G</oddFooter>
  </headerFooter>
  <ignoredErrors>
    <ignoredError sqref="B7:G7" numberStoredAsText="1"/>
  </ignoredErrors>
  <drawing r:id="rId2"/>
  <legacyDrawingHF r:id="rId3"/>
</worksheet>
</file>

<file path=xl/worksheets/sheet16.xml><?xml version="1.0" encoding="utf-8"?>
<worksheet xmlns="http://schemas.openxmlformats.org/spreadsheetml/2006/main" xmlns:r="http://schemas.openxmlformats.org/officeDocument/2006/relationships">
  <dimension ref="A1:G26"/>
  <sheetViews>
    <sheetView showGridLines="0" zoomScale="80" zoomScaleNormal="80" zoomScaleSheetLayoutView="50" workbookViewId="0">
      <selection activeCell="A20" sqref="A20"/>
    </sheetView>
  </sheetViews>
  <sheetFormatPr baseColWidth="10" defaultColWidth="9.33203125" defaultRowHeight="13.8"/>
  <cols>
    <col min="1" max="1" width="30.6640625" style="1" customWidth="1"/>
    <col min="2" max="2" width="16.88671875" style="1" customWidth="1"/>
    <col min="3" max="3" width="31.5546875" style="1" customWidth="1"/>
    <col min="4" max="4" width="37.88671875" style="1" customWidth="1"/>
    <col min="5" max="5" width="19.109375" style="1" customWidth="1"/>
    <col min="6" max="6" width="15.5546875" style="1" customWidth="1"/>
    <col min="7" max="7" width="20.6640625" style="1" customWidth="1"/>
    <col min="8" max="16384" width="9.33203125" style="1"/>
  </cols>
  <sheetData>
    <row r="1" spans="1:7" ht="35.1" customHeight="1">
      <c r="A1" s="469" t="s">
        <v>65</v>
      </c>
      <c r="B1" s="470"/>
      <c r="C1" s="470"/>
      <c r="D1" s="470"/>
      <c r="E1" s="470"/>
      <c r="F1" s="470"/>
      <c r="G1" s="471"/>
    </row>
    <row r="2" spans="1:7" s="17" customFormat="1" ht="8.25" customHeight="1">
      <c r="A2" s="16"/>
      <c r="B2" s="16"/>
      <c r="C2" s="16"/>
      <c r="D2" s="16"/>
      <c r="E2" s="16"/>
      <c r="F2" s="16"/>
      <c r="G2" s="16"/>
    </row>
    <row r="3" spans="1:7" s="17" customFormat="1" ht="19.5" customHeight="1">
      <c r="A3" s="472" t="s">
        <v>208</v>
      </c>
      <c r="B3" s="473"/>
      <c r="C3" s="473"/>
      <c r="D3" s="473"/>
      <c r="E3" s="473"/>
      <c r="F3" s="473"/>
      <c r="G3" s="474"/>
    </row>
    <row r="4" spans="1:7" s="17" customFormat="1" ht="19.5" customHeight="1">
      <c r="A4" s="472" t="s">
        <v>209</v>
      </c>
      <c r="B4" s="473"/>
      <c r="C4" s="473"/>
      <c r="D4" s="473"/>
      <c r="E4" s="473"/>
      <c r="F4" s="473"/>
      <c r="G4" s="474"/>
    </row>
    <row r="5" spans="1:7" ht="25.2" customHeight="1">
      <c r="A5" s="467" t="s">
        <v>111</v>
      </c>
      <c r="B5" s="467" t="s">
        <v>36</v>
      </c>
      <c r="C5" s="467" t="s">
        <v>19</v>
      </c>
      <c r="D5" s="467" t="s">
        <v>20</v>
      </c>
      <c r="E5" s="485" t="s">
        <v>24</v>
      </c>
      <c r="F5" s="575"/>
      <c r="G5" s="467" t="s">
        <v>121</v>
      </c>
    </row>
    <row r="6" spans="1:7" s="18" customFormat="1" ht="25.2" customHeight="1">
      <c r="A6" s="468"/>
      <c r="B6" s="468"/>
      <c r="C6" s="468"/>
      <c r="D6" s="468"/>
      <c r="E6" s="138" t="s">
        <v>83</v>
      </c>
      <c r="F6" s="138" t="s">
        <v>25</v>
      </c>
      <c r="G6" s="468"/>
    </row>
    <row r="7" spans="1:7" ht="15" customHeight="1">
      <c r="A7" s="648" t="s">
        <v>371</v>
      </c>
      <c r="B7" s="651" t="s">
        <v>372</v>
      </c>
      <c r="C7" s="651" t="s">
        <v>373</v>
      </c>
      <c r="D7" s="650" t="s">
        <v>374</v>
      </c>
      <c r="E7" s="648" t="s">
        <v>218</v>
      </c>
      <c r="F7" s="648" t="s">
        <v>724</v>
      </c>
      <c r="G7" s="646">
        <v>814232</v>
      </c>
    </row>
    <row r="8" spans="1:7" ht="174" customHeight="1">
      <c r="A8" s="648"/>
      <c r="B8" s="651"/>
      <c r="C8" s="651"/>
      <c r="D8" s="650"/>
      <c r="E8" s="648"/>
      <c r="F8" s="648"/>
      <c r="G8" s="647"/>
    </row>
    <row r="9" spans="1:7" ht="105" customHeight="1">
      <c r="A9" s="649" t="s">
        <v>375</v>
      </c>
      <c r="B9" s="649" t="s">
        <v>372</v>
      </c>
      <c r="C9" s="649" t="s">
        <v>376</v>
      </c>
      <c r="D9" s="650" t="s">
        <v>377</v>
      </c>
      <c r="E9" s="649" t="s">
        <v>218</v>
      </c>
      <c r="F9" s="649">
        <v>43</v>
      </c>
      <c r="G9" s="646">
        <v>1093502</v>
      </c>
    </row>
    <row r="10" spans="1:7" ht="141" customHeight="1">
      <c r="A10" s="649"/>
      <c r="B10" s="649"/>
      <c r="C10" s="649"/>
      <c r="D10" s="650"/>
      <c r="E10" s="649"/>
      <c r="F10" s="649"/>
      <c r="G10" s="647"/>
    </row>
    <row r="11" spans="1:7" ht="60.75" customHeight="1">
      <c r="A11" s="320" t="s">
        <v>378</v>
      </c>
      <c r="B11" s="320" t="s">
        <v>372</v>
      </c>
      <c r="C11" s="320" t="s">
        <v>379</v>
      </c>
      <c r="D11" s="320" t="s">
        <v>380</v>
      </c>
      <c r="E11" s="321" t="s">
        <v>381</v>
      </c>
      <c r="F11" s="319">
        <v>4</v>
      </c>
      <c r="G11" s="324">
        <v>86720</v>
      </c>
    </row>
    <row r="12" spans="1:7" ht="75.75" customHeight="1">
      <c r="A12" s="320" t="s">
        <v>382</v>
      </c>
      <c r="B12" s="320" t="s">
        <v>372</v>
      </c>
      <c r="C12" s="320" t="s">
        <v>383</v>
      </c>
      <c r="D12" s="320" t="s">
        <v>384</v>
      </c>
      <c r="E12" s="319" t="s">
        <v>218</v>
      </c>
      <c r="F12" s="319">
        <v>10</v>
      </c>
      <c r="G12" s="324">
        <v>229840</v>
      </c>
    </row>
    <row r="13" spans="1:7" ht="71.25" customHeight="1">
      <c r="A13" s="320" t="s">
        <v>385</v>
      </c>
      <c r="B13" s="320" t="s">
        <v>372</v>
      </c>
      <c r="C13" s="320" t="s">
        <v>386</v>
      </c>
      <c r="D13" s="320" t="s">
        <v>387</v>
      </c>
      <c r="E13" s="319" t="s">
        <v>218</v>
      </c>
      <c r="F13" s="319">
        <v>7</v>
      </c>
      <c r="G13" s="325">
        <v>156080</v>
      </c>
    </row>
    <row r="14" spans="1:7" ht="103.5" customHeight="1">
      <c r="A14" s="320" t="s">
        <v>388</v>
      </c>
      <c r="B14" s="320" t="s">
        <v>389</v>
      </c>
      <c r="C14" s="320" t="s">
        <v>390</v>
      </c>
      <c r="D14" s="318" t="s">
        <v>391</v>
      </c>
      <c r="E14" s="319" t="s">
        <v>228</v>
      </c>
      <c r="F14" s="319">
        <v>71</v>
      </c>
      <c r="G14" s="324">
        <v>1920838</v>
      </c>
    </row>
    <row r="15" spans="1:7" ht="303.75" customHeight="1">
      <c r="A15" s="320" t="s">
        <v>392</v>
      </c>
      <c r="B15" s="320" t="s">
        <v>393</v>
      </c>
      <c r="C15" s="320" t="s">
        <v>394</v>
      </c>
      <c r="D15" s="318" t="s">
        <v>395</v>
      </c>
      <c r="E15" s="319" t="s">
        <v>228</v>
      </c>
      <c r="F15" s="319">
        <v>52</v>
      </c>
      <c r="G15" s="324">
        <v>1525332</v>
      </c>
    </row>
    <row r="16" spans="1:7" ht="97.5" customHeight="1">
      <c r="A16" s="317" t="s">
        <v>396</v>
      </c>
      <c r="B16" s="72" t="s">
        <v>372</v>
      </c>
      <c r="C16" s="322" t="s">
        <v>390</v>
      </c>
      <c r="D16" s="323" t="s">
        <v>397</v>
      </c>
      <c r="E16" s="321" t="s">
        <v>398</v>
      </c>
      <c r="F16" s="319">
        <v>98</v>
      </c>
      <c r="G16" s="324">
        <v>709742</v>
      </c>
    </row>
    <row r="17" spans="1:7" ht="101.25" customHeight="1">
      <c r="A17" s="320" t="s">
        <v>399</v>
      </c>
      <c r="B17" s="320" t="s">
        <v>372</v>
      </c>
      <c r="C17" s="320" t="s">
        <v>400</v>
      </c>
      <c r="D17" s="318" t="s">
        <v>401</v>
      </c>
      <c r="E17" s="321" t="s">
        <v>402</v>
      </c>
      <c r="F17" s="319">
        <v>9</v>
      </c>
      <c r="G17" s="324">
        <v>208176</v>
      </c>
    </row>
    <row r="18" spans="1:7" ht="15" hidden="1" customHeight="1">
      <c r="A18" s="62"/>
      <c r="B18" s="62"/>
      <c r="C18" s="62"/>
      <c r="D18" s="62"/>
      <c r="E18" s="62"/>
      <c r="F18" s="62"/>
      <c r="G18" s="62"/>
    </row>
    <row r="19" spans="1:7" ht="22.5" customHeight="1">
      <c r="A19" s="62"/>
      <c r="B19" s="62"/>
      <c r="C19" s="62"/>
      <c r="D19" s="62"/>
      <c r="E19" s="62"/>
      <c r="F19" s="62"/>
      <c r="G19" s="427">
        <f>+SUM(G7:G17)</f>
        <v>6744462</v>
      </c>
    </row>
    <row r="20" spans="1:7" ht="15" customHeight="1">
      <c r="A20" s="46" t="s">
        <v>62</v>
      </c>
      <c r="B20" s="62"/>
      <c r="C20" s="62"/>
      <c r="D20" s="62"/>
      <c r="E20" s="62"/>
      <c r="F20" s="62"/>
      <c r="G20" s="62"/>
    </row>
    <row r="21" spans="1:7" ht="15" customHeight="1">
      <c r="A21" s="69"/>
      <c r="B21" s="69"/>
      <c r="C21" s="69"/>
      <c r="D21" s="69"/>
      <c r="E21" s="69"/>
      <c r="F21" s="69"/>
      <c r="G21" s="69"/>
    </row>
    <row r="22" spans="1:7">
      <c r="A22" s="24" t="s">
        <v>155</v>
      </c>
      <c r="B22" s="24"/>
    </row>
    <row r="23" spans="1:7">
      <c r="A23" s="24"/>
      <c r="B23" s="24"/>
    </row>
    <row r="25" spans="1:7">
      <c r="A25" s="10"/>
      <c r="B25" s="10"/>
      <c r="E25" s="12"/>
    </row>
    <row r="26" spans="1:7">
      <c r="A26" s="13"/>
      <c r="B26" s="13"/>
      <c r="E26" s="15"/>
    </row>
  </sheetData>
  <mergeCells count="23">
    <mergeCell ref="G7:G8"/>
    <mergeCell ref="G9:G10"/>
    <mergeCell ref="F7:F8"/>
    <mergeCell ref="A9:A10"/>
    <mergeCell ref="B9:B10"/>
    <mergeCell ref="C9:C10"/>
    <mergeCell ref="D9:D10"/>
    <mergeCell ref="E9:E10"/>
    <mergeCell ref="F9:F10"/>
    <mergeCell ref="A7:A8"/>
    <mergeCell ref="B7:B8"/>
    <mergeCell ref="C7:C8"/>
    <mergeCell ref="D7:D8"/>
    <mergeCell ref="E7:E8"/>
    <mergeCell ref="A1:G1"/>
    <mergeCell ref="A3:G3"/>
    <mergeCell ref="A4:G4"/>
    <mergeCell ref="A5:A6"/>
    <mergeCell ref="C5:C6"/>
    <mergeCell ref="D5:D6"/>
    <mergeCell ref="E5:F5"/>
    <mergeCell ref="B5:B6"/>
    <mergeCell ref="G5:G6"/>
  </mergeCells>
  <phoneticPr fontId="0" type="noConversion"/>
  <printOptions horizontalCentered="1"/>
  <pageMargins left="0.39370078740157483" right="0.39370078740157483" top="1.3779527559055118" bottom="0.47244094488188981" header="0.39370078740157483" footer="0.19685039370078741"/>
  <pageSetup scale="75" orientation="landscape" r:id="rId1"/>
  <headerFooter scaleWithDoc="0">
    <oddHeader>&amp;C&amp;G</oddHeader>
    <oddFooter>&amp;C&amp;G</oddFooter>
  </headerFooter>
  <legacyDrawingHF r:id="rId2"/>
</worksheet>
</file>

<file path=xl/worksheets/sheet17.xml><?xml version="1.0" encoding="utf-8"?>
<worksheet xmlns="http://schemas.openxmlformats.org/spreadsheetml/2006/main" xmlns:r="http://schemas.openxmlformats.org/officeDocument/2006/relationships">
  <dimension ref="A1:J29"/>
  <sheetViews>
    <sheetView showGridLines="0" workbookViewId="0">
      <selection activeCell="F14" sqref="F14"/>
    </sheetView>
  </sheetViews>
  <sheetFormatPr baseColWidth="10" defaultColWidth="11.44140625" defaultRowHeight="13.8"/>
  <cols>
    <col min="1" max="1" width="42.33203125" style="30" customWidth="1"/>
    <col min="2" max="3" width="50.6640625" style="30" customWidth="1"/>
    <col min="4" max="16384" width="11.44140625" style="30"/>
  </cols>
  <sheetData>
    <row r="1" spans="1:10" ht="35.1" customHeight="1">
      <c r="A1" s="662" t="s">
        <v>67</v>
      </c>
      <c r="B1" s="663"/>
      <c r="C1" s="664"/>
    </row>
    <row r="2" spans="1:10" ht="6.75" customHeight="1"/>
    <row r="3" spans="1:10" s="31" customFormat="1" ht="15" customHeight="1">
      <c r="A3" s="668" t="s">
        <v>758</v>
      </c>
      <c r="B3" s="669"/>
      <c r="C3" s="670"/>
      <c r="D3" s="436"/>
      <c r="E3" s="436"/>
      <c r="F3" s="436"/>
      <c r="G3" s="436"/>
      <c r="H3" s="436"/>
      <c r="I3" s="436"/>
      <c r="J3" s="436"/>
    </row>
    <row r="4" spans="1:10" s="31" customFormat="1" ht="6.75" customHeight="1">
      <c r="A4" s="436"/>
      <c r="B4" s="436"/>
      <c r="C4" s="436"/>
      <c r="D4" s="436"/>
      <c r="E4" s="436"/>
      <c r="F4" s="436"/>
      <c r="G4" s="436"/>
      <c r="H4" s="436"/>
      <c r="I4" s="436"/>
      <c r="J4" s="436"/>
    </row>
    <row r="5" spans="1:10" s="31" customFormat="1" ht="15" customHeight="1">
      <c r="A5" s="671" t="s">
        <v>759</v>
      </c>
      <c r="B5" s="671"/>
      <c r="C5" s="671"/>
      <c r="D5" s="452"/>
      <c r="E5" s="452"/>
      <c r="F5" s="452"/>
      <c r="G5" s="452"/>
      <c r="H5" s="452"/>
      <c r="I5" s="452"/>
      <c r="J5" s="453"/>
    </row>
    <row r="6" spans="1:10" s="31" customFormat="1" ht="6.75" customHeight="1">
      <c r="A6" s="436"/>
      <c r="B6" s="436"/>
      <c r="C6" s="436"/>
      <c r="D6" s="436"/>
      <c r="E6" s="436"/>
      <c r="F6" s="436"/>
      <c r="G6" s="436"/>
      <c r="H6" s="436"/>
      <c r="I6" s="436"/>
      <c r="J6" s="436"/>
    </row>
    <row r="7" spans="1:10" s="31" customFormat="1" ht="15" customHeight="1">
      <c r="A7" s="665" t="s">
        <v>54</v>
      </c>
      <c r="B7" s="666"/>
      <c r="C7" s="667"/>
      <c r="D7" s="436"/>
      <c r="E7" s="436"/>
      <c r="F7" s="436"/>
      <c r="G7" s="436"/>
      <c r="H7" s="436"/>
      <c r="I7" s="436"/>
      <c r="J7" s="436"/>
    </row>
    <row r="8" spans="1:10" s="31" customFormat="1" ht="6.75" customHeight="1">
      <c r="A8" s="672"/>
      <c r="B8" s="672"/>
      <c r="C8" s="672"/>
      <c r="D8" s="436"/>
      <c r="E8" s="436"/>
      <c r="F8" s="436"/>
      <c r="G8" s="436"/>
      <c r="H8" s="436"/>
      <c r="I8" s="436"/>
      <c r="J8" s="436"/>
    </row>
    <row r="9" spans="1:10" s="31" customFormat="1" ht="15" customHeight="1">
      <c r="A9" s="437" t="s">
        <v>760</v>
      </c>
      <c r="B9" s="660" t="s">
        <v>761</v>
      </c>
      <c r="C9" s="661"/>
      <c r="D9" s="436"/>
      <c r="E9" s="436"/>
      <c r="F9" s="436"/>
      <c r="G9" s="436"/>
      <c r="H9" s="436"/>
      <c r="I9" s="436"/>
      <c r="J9" s="436"/>
    </row>
    <row r="10" spans="1:10" s="31" customFormat="1" ht="15" customHeight="1">
      <c r="A10" s="437" t="s">
        <v>762</v>
      </c>
      <c r="B10" s="658" t="s">
        <v>763</v>
      </c>
      <c r="C10" s="659"/>
      <c r="D10" s="436"/>
      <c r="E10" s="436"/>
      <c r="F10" s="436"/>
      <c r="G10" s="436"/>
      <c r="H10" s="436"/>
      <c r="I10" s="436"/>
      <c r="J10" s="436"/>
    </row>
    <row r="11" spans="1:10" s="31" customFormat="1" ht="15" customHeight="1">
      <c r="A11" s="437" t="s">
        <v>764</v>
      </c>
      <c r="B11" s="658" t="s">
        <v>765</v>
      </c>
      <c r="C11" s="659"/>
      <c r="D11" s="436"/>
      <c r="E11" s="436"/>
      <c r="F11" s="436"/>
      <c r="G11" s="436"/>
      <c r="H11" s="436"/>
      <c r="I11" s="436"/>
      <c r="J11" s="436"/>
    </row>
    <row r="12" spans="1:10" s="31" customFormat="1" ht="15" customHeight="1">
      <c r="A12" s="437" t="s">
        <v>766</v>
      </c>
      <c r="B12" s="658" t="s">
        <v>767</v>
      </c>
      <c r="C12" s="659"/>
      <c r="D12" s="436"/>
      <c r="E12" s="436"/>
      <c r="F12" s="436"/>
      <c r="G12" s="436"/>
      <c r="H12" s="436"/>
      <c r="I12" s="436"/>
      <c r="J12" s="436"/>
    </row>
    <row r="13" spans="1:10" s="31" customFormat="1" ht="15" customHeight="1">
      <c r="A13" s="438" t="s">
        <v>768</v>
      </c>
      <c r="B13" s="658" t="s">
        <v>769</v>
      </c>
      <c r="C13" s="659"/>
      <c r="D13" s="436"/>
      <c r="E13" s="436"/>
      <c r="F13" s="436"/>
      <c r="G13" s="436"/>
      <c r="H13" s="436"/>
      <c r="I13" s="436"/>
      <c r="J13" s="436"/>
    </row>
    <row r="14" spans="1:10" s="31" customFormat="1" ht="33.6" customHeight="1">
      <c r="A14" s="438" t="s">
        <v>770</v>
      </c>
      <c r="B14" s="660" t="s">
        <v>771</v>
      </c>
      <c r="C14" s="661"/>
      <c r="D14" s="436"/>
      <c r="E14" s="436"/>
      <c r="F14" s="436"/>
      <c r="G14" s="436"/>
      <c r="H14" s="436"/>
      <c r="I14" s="436"/>
      <c r="J14" s="436"/>
    </row>
    <row r="15" spans="1:10" s="31" customFormat="1" ht="33.6" customHeight="1">
      <c r="A15" s="438" t="s">
        <v>772</v>
      </c>
      <c r="B15" s="660" t="s">
        <v>773</v>
      </c>
      <c r="C15" s="661"/>
      <c r="D15" s="436"/>
      <c r="E15" s="436"/>
      <c r="F15" s="436"/>
      <c r="G15" s="436"/>
      <c r="H15" s="436"/>
      <c r="I15" s="436"/>
      <c r="J15" s="436"/>
    </row>
    <row r="16" spans="1:10" s="31" customFormat="1" ht="33.6" customHeight="1">
      <c r="A16" s="438" t="s">
        <v>774</v>
      </c>
      <c r="B16" s="660" t="s">
        <v>775</v>
      </c>
      <c r="C16" s="661"/>
      <c r="D16" s="436"/>
      <c r="E16" s="436"/>
      <c r="F16" s="436"/>
      <c r="G16" s="436"/>
      <c r="H16" s="436"/>
      <c r="I16" s="436"/>
      <c r="J16" s="436"/>
    </row>
    <row r="17" spans="1:10" s="31" customFormat="1" ht="6.75" customHeight="1">
      <c r="A17" s="439"/>
      <c r="B17" s="439"/>
      <c r="C17" s="439"/>
      <c r="D17" s="436"/>
      <c r="E17" s="436"/>
      <c r="F17" s="436"/>
      <c r="G17" s="436"/>
      <c r="H17" s="436"/>
      <c r="I17" s="436"/>
      <c r="J17" s="436"/>
    </row>
    <row r="18" spans="1:10" s="31" customFormat="1" ht="15" customHeight="1">
      <c r="A18" s="652" t="s">
        <v>55</v>
      </c>
      <c r="B18" s="653"/>
      <c r="C18" s="654"/>
      <c r="D18" s="436"/>
      <c r="E18" s="436"/>
      <c r="F18" s="436"/>
      <c r="G18" s="436"/>
      <c r="H18" s="436"/>
      <c r="I18" s="436"/>
      <c r="J18" s="436"/>
    </row>
    <row r="19" spans="1:10" s="31" customFormat="1" ht="28.95" customHeight="1">
      <c r="A19" s="440" t="s">
        <v>776</v>
      </c>
      <c r="B19" s="440" t="s">
        <v>777</v>
      </c>
      <c r="C19" s="441" t="s">
        <v>778</v>
      </c>
      <c r="D19" s="436"/>
      <c r="E19" s="436"/>
      <c r="F19" s="436"/>
      <c r="G19" s="436"/>
      <c r="H19" s="436"/>
      <c r="I19" s="436"/>
      <c r="J19" s="436"/>
    </row>
    <row r="20" spans="1:10" s="31" customFormat="1" ht="15" customHeight="1">
      <c r="A20" s="442">
        <v>17389724.460000001</v>
      </c>
      <c r="B20" s="442">
        <v>16339902.300000001</v>
      </c>
      <c r="C20" s="443">
        <f>B20-A20</f>
        <v>-1049822.1600000001</v>
      </c>
      <c r="D20" s="436"/>
      <c r="E20" s="436"/>
      <c r="F20" s="436"/>
      <c r="G20" s="436"/>
      <c r="H20" s="436"/>
      <c r="I20" s="436"/>
      <c r="J20" s="436"/>
    </row>
    <row r="21" spans="1:10" s="31" customFormat="1" ht="6.75" customHeight="1">
      <c r="A21" s="444"/>
      <c r="B21" s="444"/>
      <c r="C21" s="444"/>
      <c r="D21" s="436"/>
      <c r="E21" s="436"/>
      <c r="F21" s="436"/>
      <c r="G21" s="436"/>
      <c r="H21" s="436"/>
      <c r="I21" s="436"/>
      <c r="J21" s="436"/>
    </row>
    <row r="22" spans="1:10" s="31" customFormat="1" ht="15" customHeight="1">
      <c r="A22" s="655" t="s">
        <v>56</v>
      </c>
      <c r="B22" s="656"/>
      <c r="C22" s="657"/>
      <c r="D22" s="436"/>
      <c r="E22" s="436"/>
      <c r="F22" s="436"/>
      <c r="G22" s="436"/>
      <c r="H22" s="436"/>
      <c r="I22" s="436"/>
      <c r="J22" s="436"/>
    </row>
    <row r="23" spans="1:10" s="31" customFormat="1" ht="15" customHeight="1">
      <c r="A23" s="445" t="s">
        <v>779</v>
      </c>
      <c r="B23" s="445" t="s">
        <v>780</v>
      </c>
      <c r="C23" s="446" t="s">
        <v>781</v>
      </c>
      <c r="D23" s="436"/>
      <c r="E23" s="436"/>
      <c r="F23" s="436"/>
      <c r="G23" s="436"/>
      <c r="H23" s="436"/>
      <c r="I23" s="436"/>
      <c r="J23" s="436"/>
    </row>
    <row r="24" spans="1:10" s="31" customFormat="1" ht="15" customHeight="1">
      <c r="A24" s="442">
        <v>16339902.300000001</v>
      </c>
      <c r="B24" s="442" t="s">
        <v>782</v>
      </c>
      <c r="C24" s="443">
        <v>16339902.300000001</v>
      </c>
      <c r="D24" s="436"/>
      <c r="E24" s="436"/>
      <c r="F24" s="436"/>
      <c r="G24" s="436"/>
      <c r="H24" s="436"/>
      <c r="I24" s="436"/>
      <c r="J24" s="436"/>
    </row>
    <row r="25" spans="1:10" s="31" customFormat="1" ht="6.75" customHeight="1">
      <c r="A25" s="444"/>
      <c r="B25" s="444"/>
      <c r="C25" s="444"/>
      <c r="D25" s="436"/>
      <c r="E25" s="436"/>
      <c r="F25" s="436"/>
      <c r="G25" s="436"/>
      <c r="H25" s="436"/>
      <c r="I25" s="436"/>
      <c r="J25" s="436"/>
    </row>
    <row r="26" spans="1:10" s="31" customFormat="1" ht="15" customHeight="1">
      <c r="A26" s="655" t="s">
        <v>57</v>
      </c>
      <c r="B26" s="656"/>
      <c r="C26" s="657"/>
      <c r="D26" s="436"/>
      <c r="E26" s="436"/>
      <c r="F26" s="436"/>
      <c r="G26" s="436"/>
      <c r="H26" s="436"/>
      <c r="I26" s="436"/>
      <c r="J26" s="436"/>
    </row>
    <row r="27" spans="1:10" s="31" customFormat="1" ht="15" customHeight="1">
      <c r="A27" s="445" t="s">
        <v>783</v>
      </c>
      <c r="B27" s="445" t="s">
        <v>784</v>
      </c>
      <c r="C27" s="446" t="s">
        <v>785</v>
      </c>
      <c r="D27" s="436"/>
      <c r="E27" s="436"/>
      <c r="F27" s="436"/>
      <c r="G27" s="436"/>
      <c r="H27" s="436"/>
      <c r="I27" s="436"/>
      <c r="J27" s="436"/>
    </row>
    <row r="28" spans="1:10" s="31" customFormat="1" ht="34.950000000000003" customHeight="1">
      <c r="A28" s="447" t="s">
        <v>786</v>
      </c>
      <c r="B28" s="448" t="s">
        <v>787</v>
      </c>
      <c r="C28" s="443">
        <v>1097726.72</v>
      </c>
      <c r="D28" s="436"/>
      <c r="E28" s="436"/>
      <c r="F28" s="436"/>
      <c r="G28" s="436"/>
      <c r="H28" s="436"/>
      <c r="I28" s="436"/>
      <c r="J28" s="436"/>
    </row>
    <row r="29" spans="1:10">
      <c r="A29" s="449" t="s">
        <v>788</v>
      </c>
      <c r="B29" s="449"/>
      <c r="C29" s="450"/>
      <c r="D29" s="451"/>
      <c r="E29" s="451"/>
      <c r="F29" s="451"/>
      <c r="G29" s="451"/>
      <c r="H29" s="451"/>
      <c r="I29" s="451"/>
      <c r="J29" s="451"/>
    </row>
  </sheetData>
  <mergeCells count="16">
    <mergeCell ref="A1:C1"/>
    <mergeCell ref="A7:C7"/>
    <mergeCell ref="B9:C9"/>
    <mergeCell ref="B10:C10"/>
    <mergeCell ref="A3:C3"/>
    <mergeCell ref="A5:C5"/>
    <mergeCell ref="A8:C8"/>
    <mergeCell ref="A18:C18"/>
    <mergeCell ref="A22:C22"/>
    <mergeCell ref="A26:C26"/>
    <mergeCell ref="B11:C11"/>
    <mergeCell ref="B12:C12"/>
    <mergeCell ref="B13:C13"/>
    <mergeCell ref="B14:C14"/>
    <mergeCell ref="B15:C15"/>
    <mergeCell ref="B16:C16"/>
  </mergeCells>
  <conditionalFormatting sqref="A5">
    <cfRule type="cellIs" dxfId="7" priority="2" stopIfTrue="1" operator="equal">
      <formula>"VAYA A LA HOJA INICIO Y SELECIONE EL PERIODO CORRESPONDIENTE A ESTE INFORME"</formula>
    </cfRule>
  </conditionalFormatting>
  <conditionalFormatting sqref="A5">
    <cfRule type="cellIs" dxfId="6" priority="1" stopIfTrue="1" operator="equal">
      <formula>"VAYA A LA HOJA INICIO Y SELECIONE EL PERIODO CORRESPONDIENTE A ESTE INFORME"</formula>
    </cfRule>
  </conditionalFormatting>
  <printOptions horizontalCentered="1"/>
  <pageMargins left="0.39370078740157483" right="0.39370078740157483" top="1.3779527559055118" bottom="0.47244094488188981" header="0.39370078740157483" footer="0.19685039370078741"/>
  <pageSetup scale="75" orientation="landscape" r:id="rId1"/>
  <headerFooter scaleWithDoc="0">
    <oddHeader>&amp;C&amp;G</oddHeader>
    <oddFooter>&amp;C&amp;G</oddFooter>
  </headerFooter>
  <drawing r:id="rId2"/>
  <legacyDrawingHF r:id="rId3"/>
</worksheet>
</file>

<file path=xl/worksheets/sheet18.xml><?xml version="1.0" encoding="utf-8"?>
<worksheet xmlns="http://schemas.openxmlformats.org/spreadsheetml/2006/main" xmlns:r="http://schemas.openxmlformats.org/officeDocument/2006/relationships">
  <dimension ref="B1:E27"/>
  <sheetViews>
    <sheetView showGridLines="0" zoomScaleSheetLayoutView="70" workbookViewId="0">
      <selection activeCell="E12" sqref="E12"/>
    </sheetView>
  </sheetViews>
  <sheetFormatPr baseColWidth="10" defaultColWidth="12.5546875" defaultRowHeight="13.8"/>
  <cols>
    <col min="1" max="1" width="12.5546875" style="26"/>
    <col min="2" max="2" width="60.33203125" style="25" customWidth="1"/>
    <col min="3" max="4" width="16.33203125" style="26" customWidth="1"/>
    <col min="5" max="5" width="66.33203125" style="26" customWidth="1"/>
    <col min="6" max="16384" width="12.5546875" style="26"/>
  </cols>
  <sheetData>
    <row r="1" spans="2:5" ht="35.1" customHeight="1">
      <c r="B1" s="469" t="s">
        <v>182</v>
      </c>
      <c r="C1" s="470"/>
      <c r="D1" s="470"/>
      <c r="E1" s="471"/>
    </row>
    <row r="2" spans="2:5" ht="7.5" customHeight="1">
      <c r="B2" s="27"/>
      <c r="C2" s="28"/>
      <c r="D2" s="28"/>
      <c r="E2" s="28"/>
    </row>
    <row r="3" spans="2:5" ht="20.100000000000001" customHeight="1">
      <c r="B3" s="472" t="str">
        <f>+FIC!A3</f>
        <v xml:space="preserve">  UNIDAD RESPONSABLE DEL GASTO:    35C001   SECRETARÍA DE DESARROLLO RURAL Y EQUIDAD PARA LAS COMUNIDADES</v>
      </c>
      <c r="C3" s="473"/>
      <c r="D3" s="473"/>
      <c r="E3" s="474"/>
    </row>
    <row r="4" spans="2:5" ht="20.100000000000001" customHeight="1">
      <c r="B4" s="472" t="str">
        <f>+FIC!A5</f>
        <v xml:space="preserve"> PERIODO:   ENERO - MARZO  2018</v>
      </c>
      <c r="C4" s="473"/>
      <c r="D4" s="473"/>
      <c r="E4" s="474"/>
    </row>
    <row r="5" spans="2:5" ht="25.95" customHeight="1">
      <c r="B5" s="673" t="s">
        <v>107</v>
      </c>
      <c r="C5" s="485" t="s">
        <v>103</v>
      </c>
      <c r="D5" s="675"/>
      <c r="E5" s="676" t="s">
        <v>16</v>
      </c>
    </row>
    <row r="6" spans="2:5" s="29" customFormat="1" ht="25.95" customHeight="1">
      <c r="B6" s="674"/>
      <c r="C6" s="139" t="s">
        <v>81</v>
      </c>
      <c r="D6" s="140" t="s">
        <v>21</v>
      </c>
      <c r="E6" s="677"/>
    </row>
    <row r="7" spans="2:5" ht="20.25" customHeight="1">
      <c r="B7" s="48" t="s">
        <v>0</v>
      </c>
      <c r="C7" s="48" t="s">
        <v>1</v>
      </c>
      <c r="D7" s="48" t="s">
        <v>2</v>
      </c>
      <c r="E7" s="48" t="s">
        <v>6</v>
      </c>
    </row>
    <row r="8" spans="2:5" ht="20.25" customHeight="1">
      <c r="B8" s="119"/>
      <c r="C8" s="120"/>
      <c r="D8" s="120"/>
      <c r="E8" s="120"/>
    </row>
    <row r="9" spans="2:5" ht="20.25" customHeight="1">
      <c r="B9" s="119"/>
      <c r="C9" s="120"/>
      <c r="D9" s="120"/>
      <c r="E9" s="120"/>
    </row>
    <row r="10" spans="2:5" ht="20.25" customHeight="1">
      <c r="B10" s="119"/>
      <c r="C10" s="120"/>
      <c r="D10" s="120"/>
      <c r="E10" s="120"/>
    </row>
    <row r="11" spans="2:5" ht="20.25" customHeight="1">
      <c r="B11" s="119"/>
      <c r="C11" s="120"/>
      <c r="D11" s="120"/>
      <c r="E11" s="120"/>
    </row>
    <row r="12" spans="2:5" ht="20.25" customHeight="1">
      <c r="B12" s="119"/>
      <c r="C12" s="120"/>
      <c r="D12" s="120"/>
      <c r="E12" s="120"/>
    </row>
    <row r="13" spans="2:5" ht="20.25" customHeight="1">
      <c r="B13" s="119"/>
      <c r="C13" s="120"/>
      <c r="D13" s="120"/>
      <c r="E13" s="120"/>
    </row>
    <row r="14" spans="2:5" ht="20.25" customHeight="1">
      <c r="B14" s="119"/>
      <c r="C14" s="120"/>
      <c r="D14" s="120"/>
      <c r="E14" s="120"/>
    </row>
    <row r="15" spans="2:5" ht="20.25" customHeight="1">
      <c r="B15" s="119"/>
      <c r="C15" s="120"/>
      <c r="D15" s="120"/>
      <c r="E15" s="120"/>
    </row>
    <row r="16" spans="2:5" ht="20.25" customHeight="1">
      <c r="B16" s="119"/>
      <c r="C16" s="120"/>
      <c r="D16" s="120"/>
      <c r="E16" s="120"/>
    </row>
    <row r="17" spans="2:5" ht="20.25" customHeight="1">
      <c r="B17" s="119"/>
      <c r="C17" s="120"/>
      <c r="D17" s="120"/>
      <c r="E17" s="120"/>
    </row>
    <row r="18" spans="2:5" ht="20.25" customHeight="1">
      <c r="B18" s="119"/>
      <c r="C18" s="120"/>
      <c r="D18" s="120"/>
      <c r="E18" s="120"/>
    </row>
    <row r="19" spans="2:5" ht="20.25" customHeight="1">
      <c r="B19" s="119"/>
      <c r="C19" s="120"/>
      <c r="D19" s="120"/>
      <c r="E19" s="120"/>
    </row>
    <row r="20" spans="2:5" ht="20.25" customHeight="1">
      <c r="B20" s="119"/>
      <c r="C20" s="120"/>
      <c r="D20" s="120"/>
      <c r="E20" s="120"/>
    </row>
    <row r="21" spans="2:5" ht="20.25" customHeight="1">
      <c r="B21" s="119"/>
      <c r="C21" s="120"/>
      <c r="D21" s="120"/>
      <c r="E21" s="120"/>
    </row>
    <row r="22" spans="2:5" ht="20.25" customHeight="1">
      <c r="B22" s="119"/>
      <c r="C22" s="120"/>
      <c r="D22" s="120"/>
      <c r="E22" s="120"/>
    </row>
    <row r="23" spans="2:5" ht="20.25" customHeight="1">
      <c r="B23" s="121" t="s">
        <v>110</v>
      </c>
      <c r="C23" s="120"/>
      <c r="D23" s="120"/>
      <c r="E23" s="120"/>
    </row>
    <row r="24" spans="2:5" ht="20.25" customHeight="1">
      <c r="B24" s="119"/>
      <c r="C24" s="120"/>
      <c r="D24" s="120"/>
      <c r="E24" s="120"/>
    </row>
    <row r="25" spans="2:5">
      <c r="B25" s="24" t="s">
        <v>186</v>
      </c>
    </row>
    <row r="26" spans="2:5">
      <c r="B26" s="10"/>
      <c r="D26" s="12"/>
    </row>
    <row r="27" spans="2:5">
      <c r="B27" s="13"/>
      <c r="D27" s="15"/>
    </row>
  </sheetData>
  <mergeCells count="6">
    <mergeCell ref="B5:B6"/>
    <mergeCell ref="C5:D5"/>
    <mergeCell ref="E5:E6"/>
    <mergeCell ref="B1:E1"/>
    <mergeCell ref="B3:E3"/>
    <mergeCell ref="B4:E4"/>
  </mergeCells>
  <conditionalFormatting sqref="B3">
    <cfRule type="cellIs" dxfId="5" priority="2" stopIfTrue="1" operator="equal">
      <formula>"VAYA A LA HOJA INICIO Y SELECIONE LA UNIDAD RESPONSABLE CORRESPONDIENTE A ESTE INFORME"</formula>
    </cfRule>
  </conditionalFormatting>
  <conditionalFormatting sqref="B4">
    <cfRule type="cellIs" dxfId="4" priority="1" stopIfTrue="1" operator="equal">
      <formula>"VAYA A LA HOJA INICIO Y SELECIONE EL PERIODO CORRESPONDIENTE A ESTE INFORME"</formula>
    </cfRule>
  </conditionalFormatting>
  <dataValidations count="1">
    <dataValidation allowBlank="1" sqref="B3"/>
  </dataValidations>
  <printOptions horizontalCentered="1"/>
  <pageMargins left="0.39370078740157483" right="0.39370078740157483" top="1.3779527559055118" bottom="0.47244094488188981" header="0.39370078740157483" footer="0.19685039370078741"/>
  <pageSetup scale="75" orientation="landscape" r:id="rId1"/>
  <headerFooter scaleWithDoc="0">
    <oddHeader>&amp;C&amp;G</oddHeader>
    <oddFooter>&amp;C&amp;G</oddFooter>
  </headerFooter>
  <ignoredErrors>
    <ignoredError sqref="C7 D7:E7" numberStoredAsText="1"/>
  </ignoredErrors>
  <drawing r:id="rId2"/>
  <legacyDrawingHF r:id="rId3"/>
</worksheet>
</file>

<file path=xl/worksheets/sheet19.xml><?xml version="1.0" encoding="utf-8"?>
<worksheet xmlns="http://schemas.openxmlformats.org/spreadsheetml/2006/main" xmlns:r="http://schemas.openxmlformats.org/officeDocument/2006/relationships">
  <dimension ref="B1:H40"/>
  <sheetViews>
    <sheetView showGridLines="0" zoomScaleSheetLayoutView="70" workbookViewId="0">
      <selection activeCell="C10" sqref="C10"/>
    </sheetView>
  </sheetViews>
  <sheetFormatPr baseColWidth="10" defaultColWidth="9.33203125" defaultRowHeight="13.8"/>
  <cols>
    <col min="1" max="1" width="9.33203125" style="1"/>
    <col min="2" max="2" width="34.6640625" style="1" customWidth="1"/>
    <col min="3" max="3" width="31.33203125" style="1" customWidth="1"/>
    <col min="4" max="4" width="30" style="1" customWidth="1"/>
    <col min="5" max="5" width="12.5546875" style="1" bestFit="1" customWidth="1"/>
    <col min="6" max="8" width="15.6640625" style="1" customWidth="1"/>
    <col min="9" max="16384" width="9.33203125" style="1"/>
  </cols>
  <sheetData>
    <row r="1" spans="2:8" ht="35.1" customHeight="1">
      <c r="B1" s="469" t="s">
        <v>37</v>
      </c>
      <c r="C1" s="470"/>
      <c r="D1" s="470"/>
      <c r="E1" s="470"/>
      <c r="F1" s="470"/>
      <c r="G1" s="470"/>
      <c r="H1" s="471"/>
    </row>
    <row r="2" spans="2:8" s="17" customFormat="1" ht="8.25" customHeight="1">
      <c r="B2" s="16"/>
      <c r="C2" s="16"/>
      <c r="D2" s="16"/>
      <c r="E2" s="16"/>
      <c r="F2" s="16"/>
      <c r="G2" s="16"/>
      <c r="H2" s="16"/>
    </row>
    <row r="3" spans="2:8" s="17" customFormat="1" ht="19.5" customHeight="1">
      <c r="B3" s="472" t="str">
        <f>+AUR!B3</f>
        <v xml:space="preserve">  UNIDAD RESPONSABLE DEL GASTO:    35C001   SECRETARÍA DE DESARROLLO RURAL Y EQUIDAD PARA LAS COMUNIDADES</v>
      </c>
      <c r="C3" s="473"/>
      <c r="D3" s="473"/>
      <c r="E3" s="473"/>
      <c r="F3" s="473"/>
      <c r="G3" s="473"/>
      <c r="H3" s="474"/>
    </row>
    <row r="4" spans="2:8" s="17" customFormat="1" ht="19.5" customHeight="1">
      <c r="B4" s="472" t="str">
        <f>+AUR!B4</f>
        <v xml:space="preserve"> PERIODO:   ENERO - MARZO  2018</v>
      </c>
      <c r="C4" s="473"/>
      <c r="D4" s="473"/>
      <c r="E4" s="473"/>
      <c r="F4" s="473"/>
      <c r="G4" s="473"/>
      <c r="H4" s="474"/>
    </row>
    <row r="5" spans="2:8" ht="9" customHeight="1"/>
    <row r="6" spans="2:8" ht="19.95" customHeight="1">
      <c r="B6" s="467" t="s">
        <v>39</v>
      </c>
      <c r="C6" s="467" t="s">
        <v>38</v>
      </c>
      <c r="D6" s="467" t="s">
        <v>16</v>
      </c>
      <c r="E6" s="467" t="s">
        <v>40</v>
      </c>
      <c r="F6" s="485" t="s">
        <v>79</v>
      </c>
      <c r="G6" s="486"/>
      <c r="H6" s="575"/>
    </row>
    <row r="7" spans="2:8" s="18" customFormat="1" ht="36" customHeight="1">
      <c r="B7" s="468"/>
      <c r="C7" s="468"/>
      <c r="D7" s="468"/>
      <c r="E7" s="468"/>
      <c r="F7" s="130" t="s">
        <v>144</v>
      </c>
      <c r="G7" s="130" t="s">
        <v>179</v>
      </c>
      <c r="H7" s="130" t="s">
        <v>41</v>
      </c>
    </row>
    <row r="8" spans="2:8">
      <c r="B8" s="19" t="s">
        <v>0</v>
      </c>
      <c r="C8" s="19" t="s">
        <v>1</v>
      </c>
      <c r="D8" s="19" t="s">
        <v>2</v>
      </c>
      <c r="E8" s="19" t="s">
        <v>6</v>
      </c>
      <c r="F8" s="19" t="s">
        <v>3</v>
      </c>
      <c r="G8" s="19" t="s">
        <v>4</v>
      </c>
      <c r="H8" s="19" t="s">
        <v>5</v>
      </c>
    </row>
    <row r="9" spans="2:8">
      <c r="B9" s="20"/>
      <c r="C9" s="20"/>
      <c r="D9" s="20"/>
      <c r="E9" s="20"/>
      <c r="F9" s="20"/>
      <c r="G9" s="20"/>
      <c r="H9" s="20"/>
    </row>
    <row r="10" spans="2:8">
      <c r="B10" s="20"/>
      <c r="C10" s="20"/>
      <c r="D10" s="20"/>
      <c r="E10" s="20"/>
      <c r="F10" s="20"/>
      <c r="G10" s="20"/>
      <c r="H10" s="20"/>
    </row>
    <row r="11" spans="2:8">
      <c r="B11" s="20"/>
      <c r="C11" s="20"/>
      <c r="D11" s="20"/>
      <c r="E11" s="20"/>
      <c r="F11" s="20"/>
      <c r="G11" s="20"/>
      <c r="H11" s="20"/>
    </row>
    <row r="12" spans="2:8">
      <c r="B12" s="20"/>
      <c r="C12" s="20"/>
      <c r="D12" s="20"/>
      <c r="E12" s="20"/>
      <c r="F12" s="20"/>
      <c r="G12" s="20"/>
      <c r="H12" s="20"/>
    </row>
    <row r="13" spans="2:8">
      <c r="B13" s="20"/>
      <c r="C13" s="20"/>
      <c r="D13" s="20"/>
      <c r="E13" s="20"/>
      <c r="F13" s="20"/>
      <c r="G13" s="20"/>
      <c r="H13" s="20"/>
    </row>
    <row r="14" spans="2:8">
      <c r="B14" s="20"/>
      <c r="C14" s="20"/>
      <c r="D14" s="20"/>
      <c r="E14" s="20"/>
      <c r="F14" s="20"/>
      <c r="G14" s="20"/>
      <c r="H14" s="20"/>
    </row>
    <row r="15" spans="2:8">
      <c r="B15" s="20"/>
      <c r="C15" s="20"/>
      <c r="D15" s="20"/>
      <c r="E15" s="20"/>
      <c r="F15" s="20"/>
      <c r="G15" s="20"/>
      <c r="H15" s="20"/>
    </row>
    <row r="16" spans="2:8">
      <c r="B16" s="20"/>
      <c r="C16" s="20"/>
      <c r="D16" s="20"/>
      <c r="E16" s="20"/>
      <c r="F16" s="20"/>
      <c r="G16" s="20"/>
      <c r="H16" s="20"/>
    </row>
    <row r="17" spans="2:8">
      <c r="B17" s="20"/>
      <c r="C17" s="20"/>
      <c r="D17" s="20"/>
      <c r="E17" s="20"/>
      <c r="F17" s="20"/>
      <c r="G17" s="20"/>
      <c r="H17" s="20"/>
    </row>
    <row r="18" spans="2:8">
      <c r="B18" s="20"/>
      <c r="C18" s="20"/>
      <c r="D18" s="20"/>
      <c r="E18" s="20"/>
      <c r="F18" s="20"/>
      <c r="G18" s="20"/>
      <c r="H18" s="20"/>
    </row>
    <row r="19" spans="2:8">
      <c r="B19" s="20"/>
      <c r="C19" s="20"/>
      <c r="D19" s="20"/>
      <c r="E19" s="20"/>
      <c r="F19" s="20"/>
      <c r="G19" s="20"/>
      <c r="H19" s="20"/>
    </row>
    <row r="20" spans="2:8">
      <c r="B20" s="20"/>
      <c r="C20" s="20"/>
      <c r="D20" s="20"/>
      <c r="E20" s="20"/>
      <c r="F20" s="20"/>
      <c r="G20" s="20"/>
      <c r="H20" s="20"/>
    </row>
    <row r="21" spans="2:8">
      <c r="B21" s="20"/>
      <c r="C21" s="20"/>
      <c r="D21" s="20"/>
      <c r="E21" s="20"/>
      <c r="F21" s="20"/>
      <c r="G21" s="20"/>
      <c r="H21" s="20"/>
    </row>
    <row r="22" spans="2:8">
      <c r="B22" s="20"/>
      <c r="C22" s="20"/>
      <c r="D22" s="20"/>
      <c r="E22" s="20"/>
      <c r="F22" s="20"/>
      <c r="G22" s="20"/>
      <c r="H22" s="20"/>
    </row>
    <row r="23" spans="2:8">
      <c r="B23" s="20"/>
      <c r="C23" s="20"/>
      <c r="D23" s="20"/>
      <c r="E23" s="20"/>
      <c r="F23" s="20"/>
      <c r="G23" s="20"/>
      <c r="H23" s="20"/>
    </row>
    <row r="24" spans="2:8">
      <c r="B24" s="20"/>
      <c r="C24" s="20"/>
      <c r="D24" s="20"/>
      <c r="E24" s="20"/>
      <c r="F24" s="20"/>
      <c r="G24" s="20"/>
      <c r="H24" s="20"/>
    </row>
    <row r="25" spans="2:8">
      <c r="B25" s="20"/>
      <c r="C25" s="20"/>
      <c r="D25" s="20"/>
      <c r="E25" s="20"/>
      <c r="F25" s="20"/>
      <c r="G25" s="20"/>
      <c r="H25" s="20"/>
    </row>
    <row r="26" spans="2:8">
      <c r="B26" s="20"/>
      <c r="C26" s="20"/>
      <c r="D26" s="20"/>
      <c r="E26" s="20"/>
      <c r="F26" s="20"/>
      <c r="G26" s="20"/>
      <c r="H26" s="20"/>
    </row>
    <row r="27" spans="2:8">
      <c r="B27" s="20"/>
      <c r="C27" s="20"/>
      <c r="D27" s="20"/>
      <c r="E27" s="20"/>
      <c r="F27" s="20"/>
      <c r="G27" s="20"/>
      <c r="H27" s="20"/>
    </row>
    <row r="28" spans="2:8">
      <c r="B28" s="20"/>
      <c r="C28" s="20"/>
      <c r="D28" s="20"/>
      <c r="E28" s="20"/>
      <c r="F28" s="20"/>
      <c r="G28" s="20"/>
      <c r="H28" s="20"/>
    </row>
    <row r="29" spans="2:8">
      <c r="B29" s="20"/>
      <c r="C29" s="20"/>
      <c r="D29" s="20"/>
      <c r="E29" s="20"/>
      <c r="F29" s="20"/>
      <c r="G29" s="20"/>
      <c r="H29" s="20"/>
    </row>
    <row r="30" spans="2:8">
      <c r="B30" s="20"/>
      <c r="C30" s="20"/>
      <c r="D30" s="20"/>
      <c r="E30" s="20"/>
      <c r="F30" s="20"/>
      <c r="G30" s="20"/>
      <c r="H30" s="20"/>
    </row>
    <row r="31" spans="2:8">
      <c r="B31" s="20"/>
      <c r="C31" s="20"/>
      <c r="D31" s="20"/>
      <c r="E31" s="20"/>
      <c r="F31" s="20"/>
      <c r="G31" s="20"/>
      <c r="H31" s="20"/>
    </row>
    <row r="32" spans="2:8">
      <c r="B32" s="20"/>
      <c r="C32" s="20"/>
      <c r="D32" s="20"/>
      <c r="E32" s="20"/>
      <c r="F32" s="20"/>
      <c r="G32" s="20"/>
      <c r="H32" s="20"/>
    </row>
    <row r="33" spans="2:8">
      <c r="B33" s="21" t="s">
        <v>112</v>
      </c>
      <c r="C33" s="20"/>
      <c r="D33" s="20"/>
      <c r="E33" s="20"/>
      <c r="F33" s="20"/>
      <c r="G33" s="20"/>
      <c r="H33" s="20"/>
    </row>
    <row r="34" spans="2:8">
      <c r="B34" s="20"/>
      <c r="C34" s="20"/>
      <c r="D34" s="20"/>
      <c r="E34" s="20"/>
      <c r="F34" s="20"/>
      <c r="G34" s="20"/>
      <c r="H34" s="20"/>
    </row>
    <row r="35" spans="2:8">
      <c r="B35" s="22"/>
      <c r="C35" s="22"/>
      <c r="D35" s="22"/>
      <c r="E35" s="22"/>
      <c r="F35" s="22"/>
      <c r="G35" s="22"/>
      <c r="H35" s="22"/>
    </row>
    <row r="36" spans="2:8">
      <c r="B36" s="23"/>
    </row>
    <row r="37" spans="2:8">
      <c r="B37" s="24"/>
    </row>
    <row r="39" spans="2:8">
      <c r="B39" s="10"/>
      <c r="F39" s="11"/>
    </row>
    <row r="40" spans="2:8">
      <c r="B40" s="13"/>
      <c r="F40" s="14"/>
    </row>
  </sheetData>
  <mergeCells count="8">
    <mergeCell ref="B1:H1"/>
    <mergeCell ref="B3:H3"/>
    <mergeCell ref="B4:H4"/>
    <mergeCell ref="F6:H6"/>
    <mergeCell ref="E6:E7"/>
    <mergeCell ref="B6:B7"/>
    <mergeCell ref="C6:C7"/>
    <mergeCell ref="D6:D7"/>
  </mergeCells>
  <printOptions horizontalCentered="1"/>
  <pageMargins left="0.39370078740157483" right="0.39370078740157483" top="1.3779527559055118" bottom="0.47244094488188981" header="0.39370078740157483" footer="0.19685039370078741"/>
  <pageSetup scale="75" orientation="landscape" r:id="rId1"/>
  <headerFooter scaleWithDoc="0">
    <oddHeader>&amp;C&amp;G</oddHeader>
    <oddFooter>&amp;C&amp;G</oddFooter>
  </headerFooter>
  <ignoredErrors>
    <ignoredError sqref="B8:H8" numberStoredAsText="1"/>
  </ignoredErrors>
  <drawing r:id="rId2"/>
  <legacyDrawingHF r:id="rId3"/>
</worksheet>
</file>

<file path=xl/worksheets/sheet2.xml><?xml version="1.0" encoding="utf-8"?>
<worksheet xmlns="http://schemas.openxmlformats.org/spreadsheetml/2006/main" xmlns:r="http://schemas.openxmlformats.org/officeDocument/2006/relationships">
  <dimension ref="A1:J33"/>
  <sheetViews>
    <sheetView showGridLines="0" view="pageBreakPreview" zoomScaleSheetLayoutView="100" workbookViewId="0">
      <selection activeCell="B15" sqref="B15"/>
    </sheetView>
  </sheetViews>
  <sheetFormatPr baseColWidth="10" defaultColWidth="11.44140625" defaultRowHeight="13.8"/>
  <cols>
    <col min="1" max="1" width="10.5546875" style="1" customWidth="1"/>
    <col min="2" max="2" width="18.5546875" style="1" customWidth="1"/>
    <col min="3" max="3" width="18.44140625" style="1" customWidth="1"/>
    <col min="4" max="4" width="17.88671875" style="1" customWidth="1"/>
    <col min="5" max="5" width="17.44140625" style="1" customWidth="1"/>
    <col min="6" max="6" width="11" style="1" customWidth="1"/>
    <col min="7" max="7" width="15.5546875" style="1" customWidth="1"/>
    <col min="8" max="8" width="11.88671875" style="1" customWidth="1"/>
    <col min="9" max="9" width="46" style="1" customWidth="1"/>
    <col min="10" max="16384" width="11.44140625" style="1"/>
  </cols>
  <sheetData>
    <row r="1" spans="1:10" ht="35.1" customHeight="1">
      <c r="A1" s="469" t="s">
        <v>59</v>
      </c>
      <c r="B1" s="470"/>
      <c r="C1" s="470"/>
      <c r="D1" s="470"/>
      <c r="E1" s="470"/>
      <c r="F1" s="470"/>
      <c r="G1" s="470"/>
      <c r="H1" s="470"/>
      <c r="I1" s="471"/>
    </row>
    <row r="2" spans="1:10" ht="6.75" customHeight="1"/>
    <row r="3" spans="1:10" ht="17.25" customHeight="1">
      <c r="A3" s="472" t="s">
        <v>208</v>
      </c>
      <c r="B3" s="473"/>
      <c r="C3" s="473"/>
      <c r="D3" s="473"/>
      <c r="E3" s="473"/>
      <c r="F3" s="473"/>
      <c r="G3" s="473"/>
      <c r="H3" s="473"/>
      <c r="I3" s="474"/>
    </row>
    <row r="4" spans="1:10" ht="17.25" customHeight="1">
      <c r="A4" s="472" t="s">
        <v>209</v>
      </c>
      <c r="B4" s="473"/>
      <c r="C4" s="473"/>
      <c r="D4" s="473"/>
      <c r="E4" s="473"/>
      <c r="F4" s="473"/>
      <c r="G4" s="473"/>
      <c r="H4" s="473"/>
      <c r="I4" s="474"/>
    </row>
    <row r="5" spans="1:10" ht="28.95" customHeight="1">
      <c r="A5" s="467" t="s">
        <v>145</v>
      </c>
      <c r="B5" s="479" t="s">
        <v>79</v>
      </c>
      <c r="C5" s="480"/>
      <c r="D5" s="480"/>
      <c r="E5" s="481"/>
      <c r="F5" s="129" t="s">
        <v>71</v>
      </c>
      <c r="G5" s="129"/>
      <c r="H5" s="475" t="s">
        <v>170</v>
      </c>
      <c r="I5" s="476"/>
      <c r="J5" s="2"/>
    </row>
    <row r="6" spans="1:10" ht="31.2" customHeight="1">
      <c r="A6" s="468"/>
      <c r="B6" s="130" t="s">
        <v>169</v>
      </c>
      <c r="C6" s="130" t="s">
        <v>45</v>
      </c>
      <c r="D6" s="130" t="s">
        <v>46</v>
      </c>
      <c r="E6" s="130" t="s">
        <v>84</v>
      </c>
      <c r="F6" s="131" t="s">
        <v>85</v>
      </c>
      <c r="G6" s="131" t="s">
        <v>168</v>
      </c>
      <c r="H6" s="477" t="s">
        <v>167</v>
      </c>
      <c r="I6" s="478"/>
      <c r="J6" s="3"/>
    </row>
    <row r="7" spans="1:10" s="32" customFormat="1" ht="12.75" customHeight="1">
      <c r="A7" s="52" t="s">
        <v>0</v>
      </c>
      <c r="B7" s="249">
        <f>+SUM(B9:B15)</f>
        <v>16620824.919999998</v>
      </c>
      <c r="C7" s="249">
        <f>+SUM(C9:C15)</f>
        <v>16620824.149999999</v>
      </c>
      <c r="D7" s="249">
        <f>+SUM(D9:D15)</f>
        <v>16620824.149999999</v>
      </c>
      <c r="E7" s="249">
        <f>+SUM(E9:E15)</f>
        <v>16620824.149999999</v>
      </c>
      <c r="F7" s="19" t="s">
        <v>4</v>
      </c>
      <c r="G7" s="19" t="s">
        <v>5</v>
      </c>
      <c r="H7" s="463"/>
      <c r="I7" s="464"/>
    </row>
    <row r="8" spans="1:10" s="32" customFormat="1" ht="36.6" customHeight="1">
      <c r="A8" s="122" t="s">
        <v>80</v>
      </c>
      <c r="B8" s="123"/>
      <c r="C8" s="123"/>
      <c r="D8" s="123"/>
      <c r="E8" s="123"/>
      <c r="F8" s="123"/>
      <c r="G8" s="123"/>
      <c r="H8" s="465"/>
      <c r="I8" s="466"/>
    </row>
    <row r="9" spans="1:10" s="32" customFormat="1" ht="28.95" customHeight="1">
      <c r="A9" s="46">
        <v>1000</v>
      </c>
      <c r="B9" s="236">
        <v>9459234.8599999975</v>
      </c>
      <c r="C9" s="236">
        <v>9459234.8599999975</v>
      </c>
      <c r="D9" s="236">
        <v>9459234.8599999975</v>
      </c>
      <c r="E9" s="236">
        <v>9459234.8599999975</v>
      </c>
      <c r="F9" s="6">
        <f>+C9-B9</f>
        <v>0</v>
      </c>
      <c r="G9" s="237">
        <f>+D9-C9</f>
        <v>0</v>
      </c>
      <c r="H9" s="459" t="s">
        <v>211</v>
      </c>
      <c r="I9" s="460"/>
    </row>
    <row r="10" spans="1:10" s="32" customFormat="1" ht="28.95" customHeight="1">
      <c r="A10" s="7"/>
      <c r="B10" s="8"/>
      <c r="C10" s="8"/>
      <c r="D10" s="8"/>
      <c r="E10" s="8"/>
      <c r="F10" s="86"/>
      <c r="G10" s="8"/>
      <c r="H10" s="457" t="s">
        <v>212</v>
      </c>
      <c r="I10" s="458"/>
    </row>
    <row r="11" spans="1:10" s="32" customFormat="1" ht="15" customHeight="1">
      <c r="A11" s="4">
        <v>2000</v>
      </c>
      <c r="B11" s="236">
        <v>5337.9</v>
      </c>
      <c r="C11" s="236">
        <v>5337.9</v>
      </c>
      <c r="D11" s="236">
        <v>5337.9</v>
      </c>
      <c r="E11" s="236">
        <v>5337.9</v>
      </c>
      <c r="F11" s="6">
        <f>+C11-B11</f>
        <v>0</v>
      </c>
      <c r="G11" s="248">
        <f>+D11-C11</f>
        <v>0</v>
      </c>
      <c r="H11" s="459" t="s">
        <v>211</v>
      </c>
      <c r="I11" s="460"/>
    </row>
    <row r="12" spans="1:10" s="32" customFormat="1" ht="15" customHeight="1">
      <c r="A12" s="7"/>
      <c r="B12" s="247"/>
      <c r="C12" s="247"/>
      <c r="D12" s="247"/>
      <c r="E12" s="247"/>
      <c r="F12" s="86"/>
      <c r="G12" s="8"/>
      <c r="H12" s="457" t="s">
        <v>212</v>
      </c>
      <c r="I12" s="458"/>
    </row>
    <row r="13" spans="1:10" s="32" customFormat="1" ht="36" customHeight="1">
      <c r="A13" s="4">
        <v>3000</v>
      </c>
      <c r="B13" s="236">
        <v>411790.16</v>
      </c>
      <c r="C13" s="236">
        <v>411789.39</v>
      </c>
      <c r="D13" s="236">
        <v>411789.39</v>
      </c>
      <c r="E13" s="236">
        <v>411789.39</v>
      </c>
      <c r="F13" s="6">
        <f>+C13-B13</f>
        <v>-0.76999999996041879</v>
      </c>
      <c r="G13" s="248">
        <f>+D13-C13</f>
        <v>0</v>
      </c>
      <c r="H13" s="461" t="s">
        <v>326</v>
      </c>
      <c r="I13" s="462"/>
    </row>
    <row r="14" spans="1:10" s="32" customFormat="1" ht="15" customHeight="1">
      <c r="A14" s="7"/>
      <c r="B14" s="8"/>
      <c r="C14" s="8"/>
      <c r="D14" s="8"/>
      <c r="E14" s="8"/>
      <c r="F14" s="86"/>
      <c r="G14" s="8"/>
      <c r="H14" s="457" t="s">
        <v>212</v>
      </c>
      <c r="I14" s="458"/>
    </row>
    <row r="15" spans="1:10" s="32" customFormat="1" ht="15" customHeight="1">
      <c r="A15" s="4">
        <v>4000</v>
      </c>
      <c r="B15" s="236">
        <v>6744462</v>
      </c>
      <c r="C15" s="236">
        <v>6744462</v>
      </c>
      <c r="D15" s="236">
        <v>6744462</v>
      </c>
      <c r="E15" s="236">
        <v>6744462</v>
      </c>
      <c r="F15" s="6">
        <f>+C15-B15</f>
        <v>0</v>
      </c>
      <c r="G15" s="248">
        <f>+D15-C15</f>
        <v>0</v>
      </c>
      <c r="H15" s="459" t="s">
        <v>211</v>
      </c>
      <c r="I15" s="460"/>
    </row>
    <row r="16" spans="1:10" s="32" customFormat="1" ht="15" customHeight="1">
      <c r="A16" s="7"/>
      <c r="B16" s="8"/>
      <c r="C16" s="8"/>
      <c r="D16" s="8"/>
      <c r="E16" s="8"/>
      <c r="F16" s="86"/>
      <c r="G16" s="8"/>
      <c r="H16" s="457" t="s">
        <v>212</v>
      </c>
      <c r="I16" s="458"/>
    </row>
    <row r="17" spans="1:9" s="32" customFormat="1" ht="37.950000000000003" customHeight="1">
      <c r="A17" s="9" t="s">
        <v>82</v>
      </c>
      <c r="B17" s="124"/>
      <c r="C17" s="124"/>
      <c r="D17" s="124"/>
      <c r="E17" s="124"/>
      <c r="F17" s="125"/>
      <c r="G17" s="124"/>
      <c r="H17" s="126"/>
      <c r="I17" s="84"/>
    </row>
    <row r="18" spans="1:9" s="32" customFormat="1" ht="10.8">
      <c r="A18" s="127">
        <v>1000</v>
      </c>
      <c r="B18" s="5"/>
      <c r="C18" s="5"/>
      <c r="D18" s="5"/>
      <c r="E18" s="5"/>
      <c r="F18" s="6"/>
      <c r="G18" s="5"/>
      <c r="H18" s="85"/>
      <c r="I18" s="83"/>
    </row>
    <row r="19" spans="1:9" s="32" customFormat="1" ht="3" customHeight="1">
      <c r="A19" s="128"/>
      <c r="B19" s="8"/>
      <c r="C19" s="8"/>
      <c r="D19" s="8"/>
      <c r="E19" s="8"/>
      <c r="F19" s="86"/>
      <c r="G19" s="8"/>
      <c r="H19" s="87"/>
      <c r="I19" s="88"/>
    </row>
    <row r="20" spans="1:9" s="32" customFormat="1" ht="10.8">
      <c r="A20" s="127">
        <v>2000</v>
      </c>
      <c r="B20" s="5"/>
      <c r="C20" s="5"/>
      <c r="D20" s="5"/>
      <c r="E20" s="5"/>
      <c r="F20" s="6"/>
      <c r="G20" s="5"/>
      <c r="H20" s="85"/>
      <c r="I20" s="83"/>
    </row>
    <row r="21" spans="1:9" s="32" customFormat="1" ht="1.5" customHeight="1">
      <c r="A21" s="128"/>
      <c r="B21" s="8"/>
      <c r="C21" s="8"/>
      <c r="D21" s="8"/>
      <c r="E21" s="8"/>
      <c r="F21" s="86"/>
      <c r="G21" s="8"/>
      <c r="H21" s="87"/>
      <c r="I21" s="88"/>
    </row>
    <row r="22" spans="1:9" s="32" customFormat="1" ht="10.8">
      <c r="A22" s="127">
        <v>3000</v>
      </c>
      <c r="B22" s="5"/>
      <c r="C22" s="5"/>
      <c r="D22" s="5"/>
      <c r="E22" s="5"/>
      <c r="F22" s="6"/>
      <c r="G22" s="5"/>
      <c r="H22" s="85"/>
      <c r="I22" s="83"/>
    </row>
    <row r="23" spans="1:9" s="32" customFormat="1" ht="3" customHeight="1">
      <c r="A23" s="127"/>
      <c r="B23" s="5"/>
      <c r="C23" s="5"/>
      <c r="D23" s="5"/>
      <c r="E23" s="5"/>
      <c r="F23" s="6"/>
      <c r="G23" s="5"/>
      <c r="H23" s="85"/>
      <c r="I23" s="83"/>
    </row>
    <row r="24" spans="1:9" s="32" customFormat="1" ht="12.75" customHeight="1">
      <c r="A24" s="46">
        <v>5000</v>
      </c>
      <c r="B24" s="5"/>
      <c r="C24" s="5"/>
      <c r="D24" s="5"/>
      <c r="E24" s="5"/>
      <c r="F24" s="6"/>
      <c r="G24" s="5"/>
      <c r="H24" s="85"/>
      <c r="I24" s="83"/>
    </row>
    <row r="25" spans="1:9" s="32" customFormat="1" ht="15" hidden="1" customHeight="1">
      <c r="A25" s="7"/>
      <c r="B25" s="8"/>
      <c r="C25" s="8"/>
      <c r="D25" s="8"/>
      <c r="E25" s="8"/>
      <c r="F25" s="86"/>
      <c r="G25" s="8"/>
      <c r="H25" s="87"/>
      <c r="I25" s="88"/>
    </row>
    <row r="26" spans="1:9" s="32" customFormat="1" ht="15" customHeight="1">
      <c r="A26" s="4">
        <v>6000</v>
      </c>
      <c r="B26" s="5"/>
      <c r="C26" s="5"/>
      <c r="D26" s="5"/>
      <c r="E26" s="5"/>
      <c r="F26" s="6"/>
      <c r="G26" s="5"/>
      <c r="H26" s="85"/>
      <c r="I26" s="83"/>
    </row>
    <row r="27" spans="1:9" s="32" customFormat="1" ht="1.5" customHeight="1">
      <c r="A27" s="7"/>
      <c r="B27" s="8"/>
      <c r="C27" s="8"/>
      <c r="D27" s="8"/>
      <c r="E27" s="8"/>
      <c r="F27" s="86"/>
      <c r="G27" s="8"/>
      <c r="H27" s="87"/>
      <c r="I27" s="88"/>
    </row>
    <row r="28" spans="1:9" s="32" customFormat="1" ht="15" customHeight="1">
      <c r="A28" s="4">
        <v>7000</v>
      </c>
      <c r="B28" s="5"/>
      <c r="C28" s="5"/>
      <c r="D28" s="5"/>
      <c r="E28" s="5"/>
      <c r="F28" s="6"/>
      <c r="G28" s="5"/>
      <c r="H28" s="85"/>
      <c r="I28" s="83"/>
    </row>
    <row r="29" spans="1:9" s="32" customFormat="1" ht="6" hidden="1" customHeight="1">
      <c r="A29" s="7"/>
      <c r="B29" s="8"/>
      <c r="C29" s="8"/>
      <c r="D29" s="8"/>
      <c r="E29" s="8"/>
      <c r="F29" s="86"/>
      <c r="G29" s="8"/>
      <c r="H29" s="87"/>
      <c r="I29" s="88"/>
    </row>
    <row r="30" spans="1:9" s="32" customFormat="1" ht="28.95" customHeight="1">
      <c r="A30" s="56" t="s">
        <v>86</v>
      </c>
      <c r="B30" s="250">
        <f>+B17+B7</f>
        <v>16620824.919999998</v>
      </c>
      <c r="C30" s="250">
        <f>+C17+C7</f>
        <v>16620824.149999999</v>
      </c>
      <c r="D30" s="250">
        <f>+D17+D7</f>
        <v>16620824.149999999</v>
      </c>
      <c r="E30" s="250">
        <f>+E17+E7</f>
        <v>16620824.149999999</v>
      </c>
      <c r="F30" s="54"/>
      <c r="G30" s="54"/>
      <c r="H30" s="51"/>
      <c r="I30" s="84"/>
    </row>
    <row r="31" spans="1:9">
      <c r="A31" s="24"/>
    </row>
    <row r="32" spans="1:9">
      <c r="A32" s="10"/>
      <c r="G32" s="12"/>
      <c r="H32" s="12"/>
      <c r="I32" s="12"/>
    </row>
    <row r="33" spans="1:9">
      <c r="A33" s="13"/>
      <c r="G33" s="15"/>
      <c r="H33" s="15"/>
      <c r="I33" s="15"/>
    </row>
  </sheetData>
  <mergeCells count="17">
    <mergeCell ref="H7:I7"/>
    <mergeCell ref="H8:I8"/>
    <mergeCell ref="A5:A6"/>
    <mergeCell ref="A1:I1"/>
    <mergeCell ref="A3:I3"/>
    <mergeCell ref="A4:I4"/>
    <mergeCell ref="H5:I5"/>
    <mergeCell ref="H6:I6"/>
    <mergeCell ref="B5:E5"/>
    <mergeCell ref="H14:I14"/>
    <mergeCell ref="H15:I15"/>
    <mergeCell ref="H16:I16"/>
    <mergeCell ref="H9:I9"/>
    <mergeCell ref="H10:I10"/>
    <mergeCell ref="H11:I11"/>
    <mergeCell ref="H12:I12"/>
    <mergeCell ref="H13:I13"/>
  </mergeCells>
  <phoneticPr fontId="0" type="noConversion"/>
  <printOptions horizontalCentered="1"/>
  <pageMargins left="0.39370078740157483" right="0.39370078740157483" top="1.3779527559055118" bottom="0.47244094488188981" header="0.39370078740157483" footer="0.19685039370078741"/>
  <pageSetup scale="75" orientation="landscape" r:id="rId1"/>
  <headerFooter scaleWithDoc="0">
    <oddHeader>&amp;C&amp;G</oddHeader>
    <oddFooter>&amp;C&amp;G</oddFooter>
  </headerFooter>
  <ignoredErrors>
    <ignoredError sqref="A7 F7:G7" numberStoredAsText="1"/>
  </ignoredErrors>
  <legacyDrawingHF r:id="rId2"/>
</worksheet>
</file>

<file path=xl/worksheets/sheet20.xml><?xml version="1.0" encoding="utf-8"?>
<worksheet xmlns="http://schemas.openxmlformats.org/spreadsheetml/2006/main" xmlns:r="http://schemas.openxmlformats.org/officeDocument/2006/relationships">
  <dimension ref="B1:H26"/>
  <sheetViews>
    <sheetView showGridLines="0" zoomScale="85" zoomScaleNormal="85" zoomScaleSheetLayoutView="70" workbookViewId="0">
      <selection activeCell="B9" sqref="B9"/>
    </sheetView>
  </sheetViews>
  <sheetFormatPr baseColWidth="10" defaultColWidth="12.5546875" defaultRowHeight="13.8"/>
  <cols>
    <col min="1" max="1" width="12.5546875" style="26"/>
    <col min="2" max="2" width="42.33203125" style="25" customWidth="1"/>
    <col min="3" max="5" width="16.33203125" style="26" customWidth="1"/>
    <col min="6" max="6" width="55.44140625" style="26" customWidth="1"/>
    <col min="7" max="16384" width="12.5546875" style="26"/>
  </cols>
  <sheetData>
    <row r="1" spans="2:8" ht="35.1" customHeight="1">
      <c r="B1" s="678" t="s">
        <v>184</v>
      </c>
      <c r="C1" s="679"/>
      <c r="D1" s="679"/>
      <c r="E1" s="679"/>
      <c r="F1" s="680"/>
    </row>
    <row r="2" spans="2:8" ht="7.5" customHeight="1">
      <c r="B2" s="27"/>
      <c r="C2" s="28"/>
      <c r="D2" s="28"/>
      <c r="E2" s="28"/>
      <c r="F2" s="28"/>
    </row>
    <row r="3" spans="2:8" ht="20.100000000000001" customHeight="1">
      <c r="B3" s="681" t="str">
        <f>+PPD!B3</f>
        <v xml:space="preserve">  UNIDAD RESPONSABLE DEL GASTO:    35C001   SECRETARÍA DE DESARROLLO RURAL Y EQUIDAD PARA LAS COMUNIDADES</v>
      </c>
      <c r="C3" s="682"/>
      <c r="D3" s="682"/>
      <c r="E3" s="682"/>
      <c r="F3" s="683"/>
    </row>
    <row r="4" spans="2:8" ht="20.100000000000001" customHeight="1">
      <c r="B4" s="681" t="str">
        <f>+PPD!B4</f>
        <v xml:space="preserve"> PERIODO:   ENERO - MARZO  2018</v>
      </c>
      <c r="C4" s="682"/>
      <c r="D4" s="682"/>
      <c r="E4" s="682"/>
      <c r="F4" s="683"/>
    </row>
    <row r="5" spans="2:8" ht="25.95" customHeight="1">
      <c r="B5" s="684" t="s">
        <v>185</v>
      </c>
      <c r="C5" s="593" t="s">
        <v>188</v>
      </c>
      <c r="D5" s="594"/>
      <c r="E5" s="686"/>
      <c r="F5" s="684" t="s">
        <v>16</v>
      </c>
    </row>
    <row r="6" spans="2:8" s="29" customFormat="1" ht="25.95" customHeight="1">
      <c r="B6" s="685"/>
      <c r="C6" s="196" t="s">
        <v>75</v>
      </c>
      <c r="D6" s="196" t="s">
        <v>27</v>
      </c>
      <c r="E6" s="197" t="s">
        <v>21</v>
      </c>
      <c r="F6" s="685"/>
    </row>
    <row r="7" spans="2:8" ht="20.25" customHeight="1">
      <c r="B7" s="198" t="s">
        <v>0</v>
      </c>
      <c r="C7" s="198" t="s">
        <v>1</v>
      </c>
      <c r="D7" s="198" t="s">
        <v>2</v>
      </c>
      <c r="E7" s="198" t="s">
        <v>6</v>
      </c>
      <c r="F7" s="198" t="s">
        <v>3</v>
      </c>
    </row>
    <row r="8" spans="2:8" ht="20.25" customHeight="1">
      <c r="B8" s="119"/>
      <c r="C8" s="120"/>
      <c r="D8" s="120"/>
      <c r="E8" s="120"/>
      <c r="F8" s="120"/>
    </row>
    <row r="9" spans="2:8" ht="54" customHeight="1">
      <c r="B9" s="119"/>
      <c r="C9" s="120"/>
      <c r="D9" s="120"/>
      <c r="E9" s="120"/>
      <c r="F9" s="120"/>
    </row>
    <row r="10" spans="2:8" ht="20.25" customHeight="1">
      <c r="B10" s="119"/>
      <c r="C10" s="120"/>
      <c r="D10" s="120"/>
      <c r="E10" s="120"/>
      <c r="F10" s="120"/>
    </row>
    <row r="11" spans="2:8" ht="20.25" customHeight="1">
      <c r="B11" s="119"/>
      <c r="C11" s="120"/>
      <c r="D11" s="120"/>
      <c r="E11" s="120"/>
      <c r="F11" s="120"/>
    </row>
    <row r="12" spans="2:8" ht="20.25" customHeight="1">
      <c r="B12" s="119"/>
      <c r="C12" s="120"/>
      <c r="D12" s="120"/>
      <c r="E12" s="120"/>
      <c r="F12" s="120"/>
    </row>
    <row r="13" spans="2:8" ht="20.25" customHeight="1">
      <c r="B13" s="119"/>
      <c r="C13" s="120"/>
      <c r="D13" s="120"/>
      <c r="E13" s="120"/>
      <c r="F13" s="120"/>
      <c r="H13" s="199"/>
    </row>
    <row r="14" spans="2:8" ht="20.25" customHeight="1">
      <c r="B14" s="119"/>
      <c r="C14" s="120"/>
      <c r="D14" s="120"/>
      <c r="E14" s="120"/>
      <c r="F14" s="120"/>
    </row>
    <row r="15" spans="2:8" ht="20.25" customHeight="1">
      <c r="B15" s="119"/>
      <c r="C15" s="120"/>
      <c r="D15" s="120"/>
      <c r="E15" s="120"/>
      <c r="F15" s="120"/>
    </row>
    <row r="16" spans="2:8" ht="20.25" customHeight="1">
      <c r="B16" s="119"/>
      <c r="C16" s="120"/>
      <c r="D16" s="120"/>
      <c r="E16" s="120"/>
      <c r="F16" s="120"/>
    </row>
    <row r="17" spans="2:6" ht="20.25" customHeight="1">
      <c r="B17" s="119"/>
      <c r="C17" s="120"/>
      <c r="D17" s="120"/>
      <c r="E17" s="120"/>
      <c r="F17" s="120"/>
    </row>
    <row r="18" spans="2:6" ht="20.25" customHeight="1">
      <c r="B18" s="119"/>
      <c r="C18" s="120"/>
      <c r="D18" s="120"/>
      <c r="E18" s="120"/>
      <c r="F18" s="120"/>
    </row>
    <row r="19" spans="2:6" ht="20.25" customHeight="1">
      <c r="B19" s="119"/>
      <c r="C19" s="120"/>
      <c r="D19" s="120"/>
      <c r="E19" s="120"/>
      <c r="F19" s="120"/>
    </row>
    <row r="20" spans="2:6" ht="20.25" customHeight="1">
      <c r="B20" s="119"/>
      <c r="C20" s="120"/>
      <c r="D20" s="120"/>
      <c r="E20" s="120"/>
      <c r="F20" s="120"/>
    </row>
    <row r="21" spans="2:6" ht="20.25" customHeight="1">
      <c r="B21" s="119"/>
      <c r="C21" s="120"/>
      <c r="D21" s="120"/>
      <c r="E21" s="120"/>
      <c r="F21" s="120"/>
    </row>
    <row r="22" spans="2:6" ht="20.25" customHeight="1">
      <c r="B22" s="119"/>
      <c r="C22" s="120"/>
      <c r="D22" s="120"/>
      <c r="E22" s="120"/>
      <c r="F22" s="120"/>
    </row>
    <row r="23" spans="2:6" ht="20.25" customHeight="1">
      <c r="B23" s="121" t="s">
        <v>120</v>
      </c>
      <c r="C23" s="120"/>
      <c r="D23" s="120"/>
      <c r="E23" s="120"/>
      <c r="F23" s="120"/>
    </row>
    <row r="24" spans="2:6" ht="20.25" customHeight="1">
      <c r="B24" s="119"/>
      <c r="C24" s="120"/>
      <c r="D24" s="120"/>
      <c r="E24" s="120"/>
      <c r="F24" s="120"/>
    </row>
    <row r="25" spans="2:6">
      <c r="B25" s="200"/>
      <c r="C25" s="201"/>
      <c r="D25" s="201"/>
      <c r="E25" s="201"/>
      <c r="F25" s="201"/>
    </row>
    <row r="26" spans="2:6">
      <c r="B26" s="200"/>
      <c r="C26" s="201"/>
      <c r="D26" s="201"/>
      <c r="E26" s="201"/>
      <c r="F26" s="201"/>
    </row>
  </sheetData>
  <mergeCells count="6">
    <mergeCell ref="B1:F1"/>
    <mergeCell ref="B3:F3"/>
    <mergeCell ref="B4:F4"/>
    <mergeCell ref="B5:B6"/>
    <mergeCell ref="C5:E5"/>
    <mergeCell ref="F5:F6"/>
  </mergeCells>
  <conditionalFormatting sqref="B3">
    <cfRule type="cellIs" dxfId="3" priority="2" stopIfTrue="1" operator="equal">
      <formula>"VAYA A LA HOJA INICIO Y SELECIONE LA UNIDAD RESPONSABLE CORRESPONDIENTE A ESTE INFORME"</formula>
    </cfRule>
  </conditionalFormatting>
  <conditionalFormatting sqref="B4">
    <cfRule type="cellIs" dxfId="2" priority="1" stopIfTrue="1" operator="equal">
      <formula>"VAYA A LA HOJA INICIO Y SELECIONE EL PERIODO CORRESPONDIENTE A ESTE INFORME"</formula>
    </cfRule>
  </conditionalFormatting>
  <dataValidations count="1">
    <dataValidation allowBlank="1" sqref="B3"/>
  </dataValidations>
  <printOptions horizontalCentered="1"/>
  <pageMargins left="0.39370078740157483" right="0.39370078740157483" top="1.3779527559055118" bottom="0.47244094488188981" header="0.39370078740157483" footer="0.19685039370078741"/>
  <pageSetup scale="75" orientation="landscape" r:id="rId1"/>
  <headerFooter scaleWithDoc="0">
    <oddHeader>&amp;C&amp;G</oddHeader>
    <oddFooter>&amp;C&amp;G</oddFooter>
  </headerFooter>
  <drawing r:id="rId2"/>
  <legacyDrawingHF r:id="rId3"/>
</worksheet>
</file>

<file path=xl/worksheets/sheet21.xml><?xml version="1.0" encoding="utf-8"?>
<worksheet xmlns="http://schemas.openxmlformats.org/spreadsheetml/2006/main" xmlns:r="http://schemas.openxmlformats.org/officeDocument/2006/relationships">
  <dimension ref="A1:I37"/>
  <sheetViews>
    <sheetView showGridLines="0" topLeftCell="C7" workbookViewId="0">
      <selection activeCell="I12" sqref="I12"/>
    </sheetView>
  </sheetViews>
  <sheetFormatPr baseColWidth="10" defaultColWidth="11.44140625" defaultRowHeight="13.8"/>
  <cols>
    <col min="1" max="1" width="3.33203125" style="1" customWidth="1"/>
    <col min="2" max="2" width="48.6640625" style="1" customWidth="1"/>
    <col min="3" max="3" width="2.6640625" style="1" customWidth="1"/>
    <col min="4" max="9" width="17.6640625" style="1" customWidth="1"/>
    <col min="10" max="16384" width="11.44140625" style="1"/>
  </cols>
  <sheetData>
    <row r="1" spans="1:9">
      <c r="A1" s="24"/>
    </row>
    <row r="2" spans="1:9">
      <c r="A2" s="10"/>
      <c r="B2" s="692" t="s">
        <v>123</v>
      </c>
      <c r="C2" s="693"/>
      <c r="D2" s="693"/>
      <c r="E2" s="693"/>
      <c r="F2" s="693"/>
      <c r="G2" s="693"/>
      <c r="H2" s="693"/>
      <c r="I2" s="694"/>
    </row>
    <row r="3" spans="1:9" ht="18.75" customHeight="1">
      <c r="A3" s="13"/>
      <c r="B3" s="687" t="s">
        <v>403</v>
      </c>
      <c r="C3" s="690"/>
      <c r="D3" s="690"/>
      <c r="E3" s="690"/>
      <c r="F3" s="690"/>
      <c r="G3" s="690"/>
      <c r="H3" s="690"/>
      <c r="I3" s="695"/>
    </row>
    <row r="4" spans="1:9">
      <c r="B4" s="687" t="s">
        <v>129</v>
      </c>
      <c r="C4" s="690"/>
      <c r="D4" s="690"/>
      <c r="E4" s="690"/>
      <c r="F4" s="690"/>
      <c r="G4" s="690"/>
      <c r="H4" s="690"/>
      <c r="I4" s="695"/>
    </row>
    <row r="5" spans="1:9">
      <c r="B5" s="687" t="s">
        <v>183</v>
      </c>
      <c r="C5" s="690"/>
      <c r="D5" s="690"/>
      <c r="E5" s="690"/>
      <c r="F5" s="690"/>
      <c r="G5" s="690"/>
      <c r="H5" s="690"/>
      <c r="I5" s="695"/>
    </row>
    <row r="6" spans="1:9">
      <c r="B6" s="687" t="s">
        <v>124</v>
      </c>
      <c r="C6" s="690"/>
      <c r="D6" s="690"/>
      <c r="E6" s="690"/>
      <c r="F6" s="690"/>
      <c r="G6" s="690"/>
      <c r="H6" s="690"/>
      <c r="I6" s="695"/>
    </row>
    <row r="7" spans="1:9">
      <c r="B7" s="164"/>
      <c r="C7" s="160"/>
      <c r="D7" s="160"/>
      <c r="E7" s="160"/>
      <c r="F7" s="160"/>
      <c r="G7" s="160"/>
      <c r="H7" s="160"/>
      <c r="I7" s="165"/>
    </row>
    <row r="8" spans="1:9">
      <c r="B8" s="687" t="s">
        <v>125</v>
      </c>
      <c r="C8" s="155"/>
      <c r="D8" s="688" t="s">
        <v>126</v>
      </c>
      <c r="E8" s="688"/>
      <c r="F8" s="688"/>
      <c r="G8" s="688"/>
      <c r="H8" s="688"/>
      <c r="I8" s="689" t="s">
        <v>127</v>
      </c>
    </row>
    <row r="9" spans="1:9">
      <c r="B9" s="687"/>
      <c r="C9" s="156"/>
      <c r="D9" s="690" t="s">
        <v>75</v>
      </c>
      <c r="E9" s="691" t="s">
        <v>130</v>
      </c>
      <c r="F9" s="688" t="s">
        <v>27</v>
      </c>
      <c r="G9" s="688" t="s">
        <v>122</v>
      </c>
      <c r="H9" s="688" t="s">
        <v>128</v>
      </c>
      <c r="I9" s="689"/>
    </row>
    <row r="10" spans="1:9">
      <c r="B10" s="687"/>
      <c r="C10" s="157"/>
      <c r="D10" s="690"/>
      <c r="E10" s="691"/>
      <c r="F10" s="688"/>
      <c r="G10" s="688"/>
      <c r="H10" s="688"/>
      <c r="I10" s="689"/>
    </row>
    <row r="11" spans="1:9">
      <c r="B11" s="166"/>
      <c r="C11" s="151"/>
      <c r="D11" s="153" t="s">
        <v>0</v>
      </c>
      <c r="E11" s="153" t="s">
        <v>1</v>
      </c>
      <c r="F11" s="153" t="s">
        <v>2</v>
      </c>
      <c r="G11" s="153" t="s">
        <v>6</v>
      </c>
      <c r="H11" s="153" t="s">
        <v>3</v>
      </c>
      <c r="I11" s="167" t="s">
        <v>4</v>
      </c>
    </row>
    <row r="12" spans="1:9">
      <c r="B12" s="168" t="s">
        <v>135</v>
      </c>
      <c r="C12" s="154"/>
      <c r="D12" s="327">
        <v>54305889</v>
      </c>
      <c r="E12" s="179">
        <f>F12-D12</f>
        <v>0</v>
      </c>
      <c r="F12" s="327">
        <v>54305889</v>
      </c>
      <c r="G12" s="327">
        <v>10686068.539999999</v>
      </c>
      <c r="H12" s="327">
        <v>10686068.539999999</v>
      </c>
      <c r="I12" s="328">
        <f>F12-G12</f>
        <v>43619820.460000001</v>
      </c>
    </row>
    <row r="13" spans="1:9">
      <c r="B13" s="169" t="s">
        <v>131</v>
      </c>
      <c r="C13" s="152"/>
      <c r="D13" s="326">
        <v>54305889</v>
      </c>
      <c r="E13" s="180">
        <f>F13-D13</f>
        <v>0</v>
      </c>
      <c r="F13" s="326">
        <v>54305889</v>
      </c>
      <c r="G13" s="326">
        <v>10686068.539999999</v>
      </c>
      <c r="H13" s="326">
        <v>10686068.539999999</v>
      </c>
      <c r="I13" s="329">
        <f>F13-G13</f>
        <v>43619820.460000001</v>
      </c>
    </row>
    <row r="14" spans="1:9">
      <c r="B14" s="169" t="s">
        <v>132</v>
      </c>
      <c r="C14" s="152"/>
      <c r="D14" s="162">
        <v>0</v>
      </c>
      <c r="E14" s="180">
        <f t="shared" ref="E14:E22" si="0">F14-D14</f>
        <v>0</v>
      </c>
      <c r="F14" s="162">
        <v>0</v>
      </c>
      <c r="G14" s="162">
        <v>0</v>
      </c>
      <c r="H14" s="162">
        <v>0</v>
      </c>
      <c r="I14" s="182">
        <f t="shared" ref="I14:I34" si="1">F14-G14</f>
        <v>0</v>
      </c>
    </row>
    <row r="15" spans="1:9">
      <c r="B15" s="169" t="s">
        <v>138</v>
      </c>
      <c r="C15" s="152"/>
      <c r="D15" s="162">
        <f>D16+D17</f>
        <v>0</v>
      </c>
      <c r="E15" s="180">
        <f>F15-D15</f>
        <v>0</v>
      </c>
      <c r="F15" s="162">
        <f>F16+F17</f>
        <v>0</v>
      </c>
      <c r="G15" s="162">
        <f>G16+G17</f>
        <v>0</v>
      </c>
      <c r="H15" s="162">
        <f>H16+H17</f>
        <v>0</v>
      </c>
      <c r="I15" s="182">
        <f>F15-G15</f>
        <v>0</v>
      </c>
    </row>
    <row r="16" spans="1:9">
      <c r="B16" s="170" t="s">
        <v>139</v>
      </c>
      <c r="C16" s="152"/>
      <c r="D16" s="162">
        <v>0</v>
      </c>
      <c r="E16" s="180">
        <f t="shared" si="0"/>
        <v>0</v>
      </c>
      <c r="F16" s="162">
        <v>0</v>
      </c>
      <c r="G16" s="162">
        <v>0</v>
      </c>
      <c r="H16" s="162">
        <v>0</v>
      </c>
      <c r="I16" s="182">
        <f>F16-G16</f>
        <v>0</v>
      </c>
    </row>
    <row r="17" spans="2:9">
      <c r="B17" s="170" t="s">
        <v>140</v>
      </c>
      <c r="C17" s="152"/>
      <c r="D17" s="162">
        <v>0</v>
      </c>
      <c r="E17" s="180">
        <f t="shared" si="0"/>
        <v>0</v>
      </c>
      <c r="F17" s="162">
        <v>0</v>
      </c>
      <c r="G17" s="162">
        <v>0</v>
      </c>
      <c r="H17" s="162">
        <v>0</v>
      </c>
      <c r="I17" s="182">
        <f>F17-G17</f>
        <v>0</v>
      </c>
    </row>
    <row r="18" spans="2:9">
      <c r="B18" s="169" t="s">
        <v>133</v>
      </c>
      <c r="C18" s="152"/>
      <c r="D18" s="162">
        <v>0</v>
      </c>
      <c r="E18" s="180">
        <f t="shared" si="0"/>
        <v>0</v>
      </c>
      <c r="F18" s="162">
        <v>0</v>
      </c>
      <c r="G18" s="162">
        <v>0</v>
      </c>
      <c r="H18" s="162">
        <v>0</v>
      </c>
      <c r="I18" s="182">
        <f t="shared" si="1"/>
        <v>0</v>
      </c>
    </row>
    <row r="19" spans="2:9" ht="21.6">
      <c r="B19" s="171" t="s">
        <v>141</v>
      </c>
      <c r="C19" s="152"/>
      <c r="D19" s="162">
        <f>D20+D21</f>
        <v>0</v>
      </c>
      <c r="E19" s="180">
        <f>F19-D19</f>
        <v>0</v>
      </c>
      <c r="F19" s="162">
        <f>F20+F21</f>
        <v>0</v>
      </c>
      <c r="G19" s="162">
        <f>G20+G21</f>
        <v>0</v>
      </c>
      <c r="H19" s="162">
        <f>H20+H21</f>
        <v>0</v>
      </c>
      <c r="I19" s="182">
        <f t="shared" si="1"/>
        <v>0</v>
      </c>
    </row>
    <row r="20" spans="2:9">
      <c r="B20" s="170" t="s">
        <v>142</v>
      </c>
      <c r="C20" s="152"/>
      <c r="D20" s="162">
        <v>0</v>
      </c>
      <c r="E20" s="180">
        <f t="shared" si="0"/>
        <v>0</v>
      </c>
      <c r="F20" s="162">
        <v>0</v>
      </c>
      <c r="G20" s="162">
        <v>0</v>
      </c>
      <c r="H20" s="162">
        <v>0</v>
      </c>
      <c r="I20" s="182">
        <f t="shared" si="1"/>
        <v>0</v>
      </c>
    </row>
    <row r="21" spans="2:9">
      <c r="B21" s="170" t="s">
        <v>143</v>
      </c>
      <c r="C21" s="152"/>
      <c r="D21" s="162">
        <v>0</v>
      </c>
      <c r="E21" s="180">
        <f t="shared" si="0"/>
        <v>0</v>
      </c>
      <c r="F21" s="162">
        <v>0</v>
      </c>
      <c r="G21" s="162">
        <v>0</v>
      </c>
      <c r="H21" s="162">
        <v>0</v>
      </c>
      <c r="I21" s="182">
        <f t="shared" si="1"/>
        <v>0</v>
      </c>
    </row>
    <row r="22" spans="2:9">
      <c r="B22" s="169" t="s">
        <v>134</v>
      </c>
      <c r="C22" s="152"/>
      <c r="D22" s="162">
        <v>0</v>
      </c>
      <c r="E22" s="180">
        <f t="shared" si="0"/>
        <v>0</v>
      </c>
      <c r="F22" s="162">
        <v>0</v>
      </c>
      <c r="G22" s="162">
        <v>0</v>
      </c>
      <c r="H22" s="162">
        <v>0</v>
      </c>
      <c r="I22" s="182">
        <f t="shared" si="1"/>
        <v>0</v>
      </c>
    </row>
    <row r="23" spans="2:9">
      <c r="B23" s="169"/>
      <c r="C23" s="152"/>
      <c r="D23" s="162"/>
      <c r="E23" s="179"/>
      <c r="F23" s="162"/>
      <c r="G23" s="162"/>
      <c r="H23" s="162"/>
      <c r="I23" s="181"/>
    </row>
    <row r="24" spans="2:9">
      <c r="B24" s="168" t="s">
        <v>136</v>
      </c>
      <c r="C24" s="154"/>
      <c r="D24" s="163">
        <f>D25+D26+D27+D30+D31+D34</f>
        <v>0</v>
      </c>
      <c r="E24" s="179"/>
      <c r="F24" s="163">
        <f>F25+F26+F27+F30+F31+F34</f>
        <v>0</v>
      </c>
      <c r="G24" s="163">
        <f>G25+G26+G27+G30+G31+G34</f>
        <v>0</v>
      </c>
      <c r="H24" s="163">
        <f>H25+H26+H27+H30+H31+H34</f>
        <v>0</v>
      </c>
      <c r="I24" s="181">
        <f t="shared" si="1"/>
        <v>0</v>
      </c>
    </row>
    <row r="25" spans="2:9">
      <c r="B25" s="169" t="s">
        <v>131</v>
      </c>
      <c r="C25" s="152"/>
      <c r="D25" s="162"/>
      <c r="E25" s="179"/>
      <c r="F25" s="162"/>
      <c r="G25" s="162"/>
      <c r="H25" s="162"/>
      <c r="I25" s="182">
        <f t="shared" si="1"/>
        <v>0</v>
      </c>
    </row>
    <row r="26" spans="2:9">
      <c r="B26" s="169" t="s">
        <v>132</v>
      </c>
      <c r="C26" s="152"/>
      <c r="D26" s="162">
        <v>0</v>
      </c>
      <c r="E26" s="179">
        <f t="shared" ref="E26:E34" si="2">F26-D26</f>
        <v>0</v>
      </c>
      <c r="F26" s="162"/>
      <c r="G26" s="162"/>
      <c r="H26" s="162"/>
      <c r="I26" s="182">
        <f>F26-G26</f>
        <v>0</v>
      </c>
    </row>
    <row r="27" spans="2:9">
      <c r="B27" s="169" t="s">
        <v>138</v>
      </c>
      <c r="C27" s="152"/>
      <c r="D27" s="162">
        <f>D28+D29</f>
        <v>0</v>
      </c>
      <c r="E27" s="180">
        <f t="shared" si="2"/>
        <v>0</v>
      </c>
      <c r="F27" s="162">
        <f>F28+F29</f>
        <v>0</v>
      </c>
      <c r="G27" s="162">
        <f>G28+G29</f>
        <v>0</v>
      </c>
      <c r="H27" s="162">
        <f>H28+H29</f>
        <v>0</v>
      </c>
      <c r="I27" s="182">
        <f t="shared" si="1"/>
        <v>0</v>
      </c>
    </row>
    <row r="28" spans="2:9">
      <c r="B28" s="170" t="s">
        <v>139</v>
      </c>
      <c r="C28" s="152"/>
      <c r="D28" s="162">
        <v>0</v>
      </c>
      <c r="E28" s="180">
        <f t="shared" si="2"/>
        <v>0</v>
      </c>
      <c r="F28" s="162">
        <v>0</v>
      </c>
      <c r="G28" s="162">
        <v>0</v>
      </c>
      <c r="H28" s="162">
        <v>0</v>
      </c>
      <c r="I28" s="182">
        <f t="shared" si="1"/>
        <v>0</v>
      </c>
    </row>
    <row r="29" spans="2:9">
      <c r="B29" s="170" t="s">
        <v>140</v>
      </c>
      <c r="C29" s="152"/>
      <c r="D29" s="162">
        <v>0</v>
      </c>
      <c r="E29" s="180">
        <f t="shared" si="2"/>
        <v>0</v>
      </c>
      <c r="F29" s="162">
        <v>0</v>
      </c>
      <c r="G29" s="162">
        <v>0</v>
      </c>
      <c r="H29" s="162">
        <v>0</v>
      </c>
      <c r="I29" s="182">
        <f>F29-G29</f>
        <v>0</v>
      </c>
    </row>
    <row r="30" spans="2:9">
      <c r="B30" s="169" t="s">
        <v>133</v>
      </c>
      <c r="C30" s="152"/>
      <c r="D30" s="162">
        <v>0</v>
      </c>
      <c r="E30" s="180">
        <f t="shared" si="2"/>
        <v>0</v>
      </c>
      <c r="F30" s="162">
        <v>0</v>
      </c>
      <c r="G30" s="162">
        <v>0</v>
      </c>
      <c r="H30" s="162">
        <v>0</v>
      </c>
      <c r="I30" s="182">
        <f t="shared" si="1"/>
        <v>0</v>
      </c>
    </row>
    <row r="31" spans="2:9" ht="21.6">
      <c r="B31" s="171" t="s">
        <v>141</v>
      </c>
      <c r="C31" s="152"/>
      <c r="D31" s="162">
        <f>D32+D33</f>
        <v>0</v>
      </c>
      <c r="E31" s="180">
        <f t="shared" si="2"/>
        <v>0</v>
      </c>
      <c r="F31" s="162">
        <f>F32+F33</f>
        <v>0</v>
      </c>
      <c r="G31" s="162">
        <f>G32+G33</f>
        <v>0</v>
      </c>
      <c r="H31" s="162">
        <f>H32+H33</f>
        <v>0</v>
      </c>
      <c r="I31" s="182">
        <f t="shared" si="1"/>
        <v>0</v>
      </c>
    </row>
    <row r="32" spans="2:9">
      <c r="B32" s="170" t="s">
        <v>142</v>
      </c>
      <c r="C32" s="152"/>
      <c r="D32" s="162">
        <v>0</v>
      </c>
      <c r="E32" s="180">
        <f t="shared" si="2"/>
        <v>0</v>
      </c>
      <c r="F32" s="162">
        <v>0</v>
      </c>
      <c r="G32" s="162">
        <v>0</v>
      </c>
      <c r="H32" s="162">
        <v>0</v>
      </c>
      <c r="I32" s="182">
        <f t="shared" si="1"/>
        <v>0</v>
      </c>
    </row>
    <row r="33" spans="2:9">
      <c r="B33" s="170" t="s">
        <v>143</v>
      </c>
      <c r="C33" s="152"/>
      <c r="D33" s="162">
        <v>0</v>
      </c>
      <c r="E33" s="180">
        <f t="shared" si="2"/>
        <v>0</v>
      </c>
      <c r="F33" s="162">
        <v>0</v>
      </c>
      <c r="G33" s="162">
        <v>0</v>
      </c>
      <c r="H33" s="162">
        <v>0</v>
      </c>
      <c r="I33" s="182">
        <f t="shared" si="1"/>
        <v>0</v>
      </c>
    </row>
    <row r="34" spans="2:9">
      <c r="B34" s="169" t="s">
        <v>134</v>
      </c>
      <c r="C34" s="152"/>
      <c r="D34" s="162">
        <v>0</v>
      </c>
      <c r="E34" s="180">
        <f t="shared" si="2"/>
        <v>0</v>
      </c>
      <c r="F34" s="162">
        <v>0</v>
      </c>
      <c r="G34" s="162">
        <v>0</v>
      </c>
      <c r="H34" s="162">
        <v>0</v>
      </c>
      <c r="I34" s="182">
        <f t="shared" si="1"/>
        <v>0</v>
      </c>
    </row>
    <row r="35" spans="2:9">
      <c r="B35" s="169"/>
      <c r="C35" s="158"/>
      <c r="D35" s="162"/>
      <c r="E35" s="179"/>
      <c r="F35" s="162"/>
      <c r="G35" s="162"/>
      <c r="H35" s="162"/>
      <c r="I35" s="181"/>
    </row>
    <row r="36" spans="2:9">
      <c r="B36" s="168" t="s">
        <v>137</v>
      </c>
      <c r="C36" s="159"/>
      <c r="D36" s="161">
        <f>D12+D24</f>
        <v>54305889</v>
      </c>
      <c r="E36" s="179">
        <f>F36-D36</f>
        <v>0</v>
      </c>
      <c r="F36" s="161">
        <f>F12+F24</f>
        <v>54305889</v>
      </c>
      <c r="G36" s="161">
        <f>G12+G24</f>
        <v>10686068.539999999</v>
      </c>
      <c r="H36" s="161">
        <f>H12+H24</f>
        <v>10686068.539999999</v>
      </c>
      <c r="I36" s="181">
        <f>F36-G36</f>
        <v>43619820.460000001</v>
      </c>
    </row>
    <row r="37" spans="2:9">
      <c r="B37" s="172"/>
      <c r="C37" s="173"/>
      <c r="D37" s="174"/>
      <c r="E37" s="174"/>
      <c r="F37" s="174"/>
      <c r="G37" s="174"/>
      <c r="H37" s="174"/>
      <c r="I37" s="175"/>
    </row>
  </sheetData>
  <mergeCells count="13">
    <mergeCell ref="B2:I2"/>
    <mergeCell ref="B3:I3"/>
    <mergeCell ref="B4:I4"/>
    <mergeCell ref="B5:I5"/>
    <mergeCell ref="B6:I6"/>
    <mergeCell ref="B8:B10"/>
    <mergeCell ref="D8:H8"/>
    <mergeCell ref="I8:I10"/>
    <mergeCell ref="D9:D10"/>
    <mergeCell ref="E9:E10"/>
    <mergeCell ref="F9:F10"/>
    <mergeCell ref="G9:G10"/>
    <mergeCell ref="H9:H10"/>
  </mergeCells>
  <conditionalFormatting sqref="D37">
    <cfRule type="cellIs" dxfId="1" priority="2" operator="equal">
      <formula>0</formula>
    </cfRule>
  </conditionalFormatting>
  <conditionalFormatting sqref="D11:I11">
    <cfRule type="cellIs" dxfId="0" priority="1" operator="equal">
      <formula>0</formula>
    </cfRule>
  </conditionalFormatting>
  <printOptions horizontalCentered="1"/>
  <pageMargins left="0.39370078740157483" right="0.39370078740157483" top="1.3779527559055118" bottom="0.47244094488188981" header="0.39370078740157483" footer="0.19685039370078741"/>
  <pageSetup scale="75" orientation="landscape" r:id="rId1"/>
  <headerFooter scaleWithDoc="0">
    <oddHeader>&amp;C&amp;G</oddHeader>
    <oddFooter>&amp;C&amp;G</oddFooter>
  </headerFooter>
  <ignoredErrors>
    <ignoredError sqref="D11:E11 D37:E37 F11:I11 D14:D36" numberStoredAsText="1"/>
    <ignoredError sqref="E12:E36" numberStoredAsText="1" formula="1"/>
  </ignoredErrors>
  <legacyDrawingHF r:id="rId2"/>
</worksheet>
</file>

<file path=xl/worksheets/sheet3.xml><?xml version="1.0" encoding="utf-8"?>
<worksheet xmlns="http://schemas.openxmlformats.org/spreadsheetml/2006/main" xmlns:r="http://schemas.openxmlformats.org/officeDocument/2006/relationships">
  <dimension ref="A1:H21"/>
  <sheetViews>
    <sheetView showGridLines="0" view="pageBreakPreview" zoomScale="60" zoomScaleNormal="85" workbookViewId="0">
      <selection activeCell="I14" sqref="I14"/>
    </sheetView>
  </sheetViews>
  <sheetFormatPr baseColWidth="10" defaultColWidth="11.44140625" defaultRowHeight="13.8"/>
  <cols>
    <col min="1" max="1" width="19.33203125" style="1" customWidth="1"/>
    <col min="2" max="7" width="25.6640625" style="1" customWidth="1"/>
    <col min="8" max="16384" width="11.44140625" style="1"/>
  </cols>
  <sheetData>
    <row r="1" spans="1:8" ht="35.1" customHeight="1">
      <c r="A1" s="469" t="s">
        <v>60</v>
      </c>
      <c r="B1" s="470"/>
      <c r="C1" s="470"/>
      <c r="D1" s="470"/>
      <c r="E1" s="470"/>
      <c r="F1" s="470"/>
      <c r="G1" s="471"/>
    </row>
    <row r="2" spans="1:8" ht="6.75" customHeight="1"/>
    <row r="3" spans="1:8" ht="17.25" customHeight="1">
      <c r="A3" s="472" t="str">
        <f>+'ECG-1'!A3:I3</f>
        <v>UNIDAD RESPONSABLE DEL GASTO: Secretaría de Desarrollo Rural y Equidad para las Comunidades</v>
      </c>
      <c r="B3" s="473"/>
      <c r="C3" s="473"/>
      <c r="D3" s="473"/>
      <c r="E3" s="473"/>
      <c r="F3" s="473"/>
      <c r="G3" s="474"/>
    </row>
    <row r="4" spans="1:8" ht="17.25" customHeight="1">
      <c r="A4" s="472" t="str">
        <f>+'ECG-1'!A4:I4</f>
        <v>PERÍODO: Enero- Marzo 2018</v>
      </c>
      <c r="B4" s="473"/>
      <c r="C4" s="473"/>
      <c r="D4" s="473"/>
      <c r="E4" s="473"/>
      <c r="F4" s="473"/>
      <c r="G4" s="474"/>
    </row>
    <row r="5" spans="1:8" ht="25.5" customHeight="1">
      <c r="A5" s="467" t="s">
        <v>18</v>
      </c>
      <c r="B5" s="479" t="s">
        <v>79</v>
      </c>
      <c r="C5" s="480"/>
      <c r="D5" s="480"/>
      <c r="E5" s="481"/>
      <c r="F5" s="479" t="s">
        <v>71</v>
      </c>
      <c r="G5" s="481"/>
      <c r="H5" s="2"/>
    </row>
    <row r="6" spans="1:8" ht="25.5" customHeight="1">
      <c r="A6" s="482"/>
      <c r="B6" s="130" t="s">
        <v>169</v>
      </c>
      <c r="C6" s="130" t="s">
        <v>45</v>
      </c>
      <c r="D6" s="130" t="s">
        <v>46</v>
      </c>
      <c r="E6" s="130" t="s">
        <v>84</v>
      </c>
      <c r="F6" s="131" t="s">
        <v>85</v>
      </c>
      <c r="G6" s="131" t="s">
        <v>168</v>
      </c>
      <c r="H6" s="3"/>
    </row>
    <row r="7" spans="1:8" s="32" customFormat="1" ht="12.75" customHeight="1">
      <c r="A7" s="19" t="s">
        <v>0</v>
      </c>
      <c r="B7" s="19" t="s">
        <v>1</v>
      </c>
      <c r="C7" s="19" t="s">
        <v>2</v>
      </c>
      <c r="D7" s="19" t="s">
        <v>6</v>
      </c>
      <c r="E7" s="19" t="s">
        <v>3</v>
      </c>
      <c r="F7" s="19" t="s">
        <v>4</v>
      </c>
      <c r="G7" s="19" t="s">
        <v>5</v>
      </c>
    </row>
    <row r="8" spans="1:8" s="32" customFormat="1" ht="22.95" customHeight="1">
      <c r="A8" s="122" t="s">
        <v>80</v>
      </c>
      <c r="B8" s="335">
        <f>+SUM(B9:B13)</f>
        <v>1545984.91</v>
      </c>
      <c r="C8" s="335">
        <f>+SUM(C9:C13)</f>
        <v>1545984.91</v>
      </c>
      <c r="D8" s="335">
        <f>+SUM(D9:D13)</f>
        <v>1545984.91</v>
      </c>
      <c r="E8" s="335">
        <f>+SUM(E9:E13)</f>
        <v>1545984.91</v>
      </c>
      <c r="F8" s="123"/>
      <c r="G8" s="123"/>
    </row>
    <row r="9" spans="1:8" s="32" customFormat="1" ht="49.95" customHeight="1">
      <c r="A9" s="46">
        <v>1000</v>
      </c>
      <c r="B9" s="336">
        <v>966683.33999999985</v>
      </c>
      <c r="C9" s="336">
        <v>966683.33999999985</v>
      </c>
      <c r="D9" s="336">
        <v>966683.33999999985</v>
      </c>
      <c r="E9" s="336">
        <v>966683.33999999985</v>
      </c>
      <c r="F9" s="59">
        <f>+C9-B9</f>
        <v>0</v>
      </c>
      <c r="G9" s="59">
        <f>+D9-C9</f>
        <v>0</v>
      </c>
    </row>
    <row r="10" spans="1:8" s="32" customFormat="1" ht="49.95" customHeight="1">
      <c r="A10" s="46"/>
      <c r="B10" s="20"/>
      <c r="C10" s="20"/>
      <c r="D10" s="20"/>
      <c r="E10" s="20"/>
      <c r="F10" s="55"/>
      <c r="G10" s="33"/>
    </row>
    <row r="11" spans="1:8" s="32" customFormat="1" ht="49.95" customHeight="1">
      <c r="A11" s="47">
        <v>2000</v>
      </c>
      <c r="B11" s="337">
        <v>94152.57</v>
      </c>
      <c r="C11" s="337">
        <v>94152.57</v>
      </c>
      <c r="D11" s="337">
        <v>94152.57</v>
      </c>
      <c r="E11" s="337">
        <v>94152.57</v>
      </c>
      <c r="F11" s="251">
        <f>+C11-B11</f>
        <v>0</v>
      </c>
      <c r="G11" s="251">
        <f>+D11-C11</f>
        <v>0</v>
      </c>
    </row>
    <row r="12" spans="1:8" s="32" customFormat="1" ht="31.5" customHeight="1">
      <c r="A12" s="76"/>
      <c r="B12" s="338"/>
      <c r="C12" s="338"/>
      <c r="D12" s="338"/>
      <c r="E12" s="338"/>
      <c r="F12" s="8"/>
      <c r="G12" s="8"/>
    </row>
    <row r="13" spans="1:8" s="32" customFormat="1" ht="47.25" customHeight="1">
      <c r="A13" s="46">
        <v>3000</v>
      </c>
      <c r="B13" s="339">
        <v>485149</v>
      </c>
      <c r="C13" s="339">
        <v>485149</v>
      </c>
      <c r="D13" s="339">
        <v>485149</v>
      </c>
      <c r="E13" s="339">
        <v>485149</v>
      </c>
      <c r="F13" s="248">
        <f>+C13-B13</f>
        <v>0</v>
      </c>
      <c r="G13" s="248">
        <f>+D13-C13</f>
        <v>0</v>
      </c>
    </row>
    <row r="14" spans="1:8" s="32" customFormat="1" ht="24" customHeight="1">
      <c r="A14" s="9" t="s">
        <v>82</v>
      </c>
      <c r="B14" s="340"/>
      <c r="C14" s="340"/>
      <c r="D14" s="340"/>
      <c r="E14" s="340"/>
      <c r="F14" s="124"/>
      <c r="G14" s="124"/>
    </row>
    <row r="15" spans="1:8" s="32" customFormat="1" ht="49.95" customHeight="1">
      <c r="A15" s="4"/>
      <c r="B15" s="341"/>
      <c r="C15" s="341"/>
      <c r="D15" s="341"/>
      <c r="E15" s="341"/>
      <c r="F15" s="5"/>
      <c r="G15" s="5"/>
    </row>
    <row r="16" spans="1:8" s="32" customFormat="1" ht="49.95" customHeight="1">
      <c r="A16" s="46">
        <v>5000</v>
      </c>
      <c r="B16" s="341"/>
      <c r="C16" s="341"/>
      <c r="D16" s="341"/>
      <c r="E16" s="341"/>
      <c r="F16" s="5"/>
      <c r="G16" s="5"/>
    </row>
    <row r="17" spans="1:7" s="32" customFormat="1" ht="43.5" customHeight="1">
      <c r="A17" s="7"/>
      <c r="B17" s="338"/>
      <c r="C17" s="338"/>
      <c r="D17" s="338"/>
      <c r="E17" s="338"/>
      <c r="F17" s="8"/>
      <c r="G17" s="8"/>
    </row>
    <row r="18" spans="1:7" s="32" customFormat="1" ht="30.75" customHeight="1">
      <c r="A18" s="56" t="s">
        <v>87</v>
      </c>
      <c r="B18" s="342">
        <f>+B14+B8</f>
        <v>1545984.91</v>
      </c>
      <c r="C18" s="342">
        <f>+C14+C8</f>
        <v>1545984.91</v>
      </c>
      <c r="D18" s="342">
        <f>+D14+D8</f>
        <v>1545984.91</v>
      </c>
      <c r="E18" s="342">
        <f>+E14+E8</f>
        <v>1545984.91</v>
      </c>
      <c r="F18" s="57"/>
      <c r="G18" s="57"/>
    </row>
    <row r="19" spans="1:7">
      <c r="A19" s="24"/>
    </row>
    <row r="20" spans="1:7">
      <c r="A20" s="10"/>
      <c r="C20" s="12"/>
      <c r="D20" s="12"/>
      <c r="E20" s="12"/>
      <c r="F20" s="11"/>
    </row>
    <row r="21" spans="1:7">
      <c r="A21" s="13"/>
      <c r="B21" s="296"/>
      <c r="C21" s="296"/>
      <c r="D21" s="296"/>
      <c r="E21" s="296"/>
      <c r="F21" s="14"/>
    </row>
  </sheetData>
  <mergeCells count="6">
    <mergeCell ref="A5:A6"/>
    <mergeCell ref="A1:G1"/>
    <mergeCell ref="A3:G3"/>
    <mergeCell ref="A4:G4"/>
    <mergeCell ref="F5:G5"/>
    <mergeCell ref="B5:E5"/>
  </mergeCells>
  <phoneticPr fontId="0" type="noConversion"/>
  <printOptions horizontalCentered="1"/>
  <pageMargins left="0.39370078740157483" right="0.39370078740157483" top="1.3779527559055118" bottom="0.47244094488188981" header="0.39370078740157483" footer="0.19685039370078741"/>
  <pageSetup scale="75" orientation="landscape" r:id="rId1"/>
  <headerFooter scaleWithDoc="0">
    <oddHeader>&amp;C&amp;G</oddHeader>
    <oddFooter>&amp;C&amp;G</oddFooter>
  </headerFooter>
  <ignoredErrors>
    <ignoredError sqref="A7:D7 E7:G7" numberStoredAsText="1"/>
  </ignoredErrors>
  <legacyDrawingHF r:id="rId2"/>
</worksheet>
</file>

<file path=xl/worksheets/sheet4.xml><?xml version="1.0" encoding="utf-8"?>
<worksheet xmlns="http://schemas.openxmlformats.org/spreadsheetml/2006/main" xmlns:r="http://schemas.openxmlformats.org/officeDocument/2006/relationships">
  <dimension ref="A1:J31"/>
  <sheetViews>
    <sheetView showGridLines="0" view="pageBreakPreview" zoomScale="60" workbookViewId="0">
      <selection activeCell="A2" sqref="A1:A1048576"/>
    </sheetView>
  </sheetViews>
  <sheetFormatPr baseColWidth="10" defaultColWidth="11.44140625" defaultRowHeight="13.8"/>
  <cols>
    <col min="1" max="1" width="13.33203125" style="1" customWidth="1"/>
    <col min="2" max="2" width="14.33203125" style="1" customWidth="1"/>
    <col min="3" max="3" width="13" style="1" customWidth="1"/>
    <col min="4" max="5" width="12.5546875" style="1" customWidth="1"/>
    <col min="6" max="6" width="11.6640625" style="1" customWidth="1"/>
    <col min="7" max="7" width="11" style="1" customWidth="1"/>
    <col min="8" max="8" width="6.5546875" style="1" customWidth="1"/>
    <col min="9" max="9" width="68.6640625" style="1" customWidth="1"/>
    <col min="10" max="16384" width="11.44140625" style="1"/>
  </cols>
  <sheetData>
    <row r="1" spans="1:10" ht="35.1" customHeight="1">
      <c r="A1" s="469" t="s">
        <v>66</v>
      </c>
      <c r="B1" s="470"/>
      <c r="C1" s="470"/>
      <c r="D1" s="470"/>
      <c r="E1" s="470"/>
      <c r="F1" s="470"/>
      <c r="G1" s="470"/>
      <c r="H1" s="470"/>
      <c r="I1" s="471"/>
    </row>
    <row r="2" spans="1:10" ht="6.75" customHeight="1"/>
    <row r="3" spans="1:10" ht="17.25" customHeight="1">
      <c r="A3" s="472" t="str">
        <f>+'ECG-2'!A3:G3</f>
        <v>UNIDAD RESPONSABLE DEL GASTO: Secretaría de Desarrollo Rural y Equidad para las Comunidades</v>
      </c>
      <c r="B3" s="473"/>
      <c r="C3" s="473"/>
      <c r="D3" s="473"/>
      <c r="E3" s="473"/>
      <c r="F3" s="473"/>
      <c r="G3" s="473"/>
      <c r="H3" s="473"/>
      <c r="I3" s="474"/>
    </row>
    <row r="4" spans="1:10" ht="17.25" customHeight="1">
      <c r="A4" s="472" t="str">
        <f>+'ECG-2'!A4:G4</f>
        <v>PERÍODO: Enero- Marzo 2018</v>
      </c>
      <c r="B4" s="473"/>
      <c r="C4" s="473"/>
      <c r="D4" s="473"/>
      <c r="E4" s="473"/>
      <c r="F4" s="473"/>
      <c r="G4" s="473"/>
      <c r="H4" s="473"/>
      <c r="I4" s="474"/>
    </row>
    <row r="5" spans="1:10" ht="25.5" customHeight="1">
      <c r="A5" s="467" t="s">
        <v>35</v>
      </c>
      <c r="B5" s="479" t="s">
        <v>79</v>
      </c>
      <c r="C5" s="480"/>
      <c r="D5" s="480"/>
      <c r="E5" s="481"/>
      <c r="F5" s="479" t="s">
        <v>71</v>
      </c>
      <c r="G5" s="481"/>
      <c r="H5" s="475" t="s">
        <v>170</v>
      </c>
      <c r="I5" s="476"/>
      <c r="J5" s="2"/>
    </row>
    <row r="6" spans="1:10" ht="25.5" customHeight="1">
      <c r="A6" s="482"/>
      <c r="B6" s="130" t="s">
        <v>169</v>
      </c>
      <c r="C6" s="131" t="s">
        <v>45</v>
      </c>
      <c r="D6" s="131" t="s">
        <v>46</v>
      </c>
      <c r="E6" s="131" t="s">
        <v>84</v>
      </c>
      <c r="F6" s="131" t="s">
        <v>85</v>
      </c>
      <c r="G6" s="131" t="s">
        <v>168</v>
      </c>
      <c r="H6" s="477" t="s">
        <v>167</v>
      </c>
      <c r="I6" s="478"/>
      <c r="J6" s="3"/>
    </row>
    <row r="7" spans="1:10" s="95" customFormat="1" ht="12.75" customHeight="1">
      <c r="A7" s="48" t="s">
        <v>0</v>
      </c>
      <c r="B7" s="48" t="s">
        <v>1</v>
      </c>
      <c r="C7" s="48" t="s">
        <v>2</v>
      </c>
      <c r="D7" s="48" t="s">
        <v>6</v>
      </c>
      <c r="E7" s="48" t="s">
        <v>3</v>
      </c>
      <c r="F7" s="48" t="s">
        <v>4</v>
      </c>
      <c r="G7" s="48" t="s">
        <v>5</v>
      </c>
      <c r="H7" s="94"/>
      <c r="I7" s="67"/>
    </row>
    <row r="8" spans="1:10" s="95" customFormat="1" ht="19.2" customHeight="1">
      <c r="A8" s="61"/>
      <c r="B8" s="62"/>
      <c r="C8" s="62"/>
      <c r="D8" s="62"/>
      <c r="E8" s="62"/>
      <c r="F8" s="63"/>
      <c r="G8" s="62"/>
      <c r="H8" s="89" t="s">
        <v>89</v>
      </c>
      <c r="I8" s="64"/>
    </row>
    <row r="9" spans="1:10" s="95" customFormat="1" ht="19.2" customHeight="1">
      <c r="A9" s="61"/>
      <c r="B9" s="62"/>
      <c r="C9" s="62"/>
      <c r="D9" s="62"/>
      <c r="E9" s="62"/>
      <c r="F9" s="63"/>
      <c r="G9" s="62"/>
      <c r="H9" s="89" t="s">
        <v>88</v>
      </c>
      <c r="I9" s="64"/>
    </row>
    <row r="10" spans="1:10" s="95" customFormat="1" ht="19.2" customHeight="1">
      <c r="A10" s="65"/>
      <c r="B10" s="66"/>
      <c r="C10" s="66"/>
      <c r="D10" s="66"/>
      <c r="E10" s="66"/>
      <c r="F10" s="66"/>
      <c r="G10" s="66"/>
      <c r="H10" s="90" t="s">
        <v>22</v>
      </c>
      <c r="I10" s="67"/>
    </row>
    <row r="11" spans="1:10" s="95" customFormat="1" ht="19.2" customHeight="1">
      <c r="A11" s="68"/>
      <c r="B11" s="69"/>
      <c r="C11" s="69"/>
      <c r="D11" s="69"/>
      <c r="E11" s="69"/>
      <c r="F11" s="69"/>
      <c r="G11" s="69"/>
      <c r="H11" s="91" t="s">
        <v>23</v>
      </c>
      <c r="I11" s="70"/>
    </row>
    <row r="12" spans="1:10" s="95" customFormat="1" ht="19.2" customHeight="1">
      <c r="A12" s="61"/>
      <c r="B12" s="62"/>
      <c r="C12" s="62"/>
      <c r="D12" s="62"/>
      <c r="E12" s="62"/>
      <c r="F12" s="62"/>
      <c r="G12" s="62"/>
      <c r="H12" s="92" t="s">
        <v>22</v>
      </c>
      <c r="I12" s="67"/>
    </row>
    <row r="13" spans="1:10" s="95" customFormat="1" ht="19.2" customHeight="1">
      <c r="A13" s="68"/>
      <c r="B13" s="69"/>
      <c r="C13" s="69"/>
      <c r="D13" s="69"/>
      <c r="E13" s="69"/>
      <c r="F13" s="69"/>
      <c r="G13" s="69"/>
      <c r="H13" s="91" t="s">
        <v>23</v>
      </c>
      <c r="I13" s="70"/>
    </row>
    <row r="14" spans="1:10" s="95" customFormat="1" ht="19.2" customHeight="1">
      <c r="A14" s="61"/>
      <c r="B14" s="62"/>
      <c r="C14" s="62"/>
      <c r="D14" s="62"/>
      <c r="E14" s="62"/>
      <c r="F14" s="62"/>
      <c r="G14" s="62"/>
      <c r="H14" s="92" t="s">
        <v>22</v>
      </c>
      <c r="I14" s="67"/>
    </row>
    <row r="15" spans="1:10" s="95" customFormat="1" ht="19.2" customHeight="1">
      <c r="A15" s="68"/>
      <c r="B15" s="69"/>
      <c r="C15" s="69"/>
      <c r="D15" s="69"/>
      <c r="E15" s="69"/>
      <c r="F15" s="69"/>
      <c r="G15" s="69"/>
      <c r="H15" s="91" t="s">
        <v>23</v>
      </c>
      <c r="I15" s="70"/>
    </row>
    <row r="16" spans="1:10" s="95" customFormat="1" ht="19.2" customHeight="1">
      <c r="A16" s="61"/>
      <c r="B16" s="62"/>
      <c r="C16" s="62"/>
      <c r="D16" s="62"/>
      <c r="E16" s="62"/>
      <c r="F16" s="62"/>
      <c r="G16" s="62"/>
      <c r="H16" s="92" t="s">
        <v>22</v>
      </c>
      <c r="I16" s="67"/>
    </row>
    <row r="17" spans="1:9" s="95" customFormat="1" ht="19.2" customHeight="1">
      <c r="A17" s="68"/>
      <c r="B17" s="69"/>
      <c r="C17" s="69"/>
      <c r="D17" s="69"/>
      <c r="E17" s="69"/>
      <c r="F17" s="69"/>
      <c r="G17" s="69"/>
      <c r="H17" s="91" t="s">
        <v>23</v>
      </c>
      <c r="I17" s="70"/>
    </row>
    <row r="18" spans="1:9" s="95" customFormat="1" ht="19.2" customHeight="1">
      <c r="A18" s="61"/>
      <c r="B18" s="62"/>
      <c r="C18" s="62"/>
      <c r="D18" s="62"/>
      <c r="E18" s="62"/>
      <c r="F18" s="62"/>
      <c r="G18" s="62"/>
      <c r="H18" s="92" t="s">
        <v>22</v>
      </c>
      <c r="I18" s="67"/>
    </row>
    <row r="19" spans="1:9" s="95" customFormat="1" ht="19.2" customHeight="1">
      <c r="A19" s="68"/>
      <c r="B19" s="69"/>
      <c r="C19" s="69"/>
      <c r="D19" s="69"/>
      <c r="E19" s="69"/>
      <c r="F19" s="69"/>
      <c r="G19" s="69"/>
      <c r="H19" s="91" t="s">
        <v>23</v>
      </c>
      <c r="I19" s="70"/>
    </row>
    <row r="20" spans="1:9" s="95" customFormat="1" ht="19.2" customHeight="1">
      <c r="A20" s="61"/>
      <c r="B20" s="62"/>
      <c r="C20" s="62"/>
      <c r="D20" s="62"/>
      <c r="E20" s="62"/>
      <c r="F20" s="62"/>
      <c r="G20" s="62"/>
      <c r="H20" s="92" t="s">
        <v>22</v>
      </c>
      <c r="I20" s="67"/>
    </row>
    <row r="21" spans="1:9" s="95" customFormat="1" ht="19.2" customHeight="1">
      <c r="A21" s="68"/>
      <c r="B21" s="69"/>
      <c r="C21" s="69"/>
      <c r="D21" s="69"/>
      <c r="E21" s="69"/>
      <c r="F21" s="69"/>
      <c r="G21" s="69"/>
      <c r="H21" s="91" t="s">
        <v>23</v>
      </c>
      <c r="I21" s="70"/>
    </row>
    <row r="22" spans="1:9" s="95" customFormat="1" ht="19.2" customHeight="1">
      <c r="A22" s="65"/>
      <c r="B22" s="66"/>
      <c r="C22" s="66"/>
      <c r="D22" s="66"/>
      <c r="E22" s="66"/>
      <c r="F22" s="66"/>
      <c r="G22" s="66"/>
      <c r="H22" s="90" t="s">
        <v>22</v>
      </c>
      <c r="I22" s="67"/>
    </row>
    <row r="23" spans="1:9" s="95" customFormat="1" ht="19.2" customHeight="1">
      <c r="A23" s="68"/>
      <c r="B23" s="69"/>
      <c r="C23" s="69"/>
      <c r="D23" s="69"/>
      <c r="E23" s="69"/>
      <c r="F23" s="69"/>
      <c r="G23" s="69"/>
      <c r="H23" s="91" t="s">
        <v>23</v>
      </c>
      <c r="I23" s="70"/>
    </row>
    <row r="24" spans="1:9" s="95" customFormat="1" ht="19.2" customHeight="1">
      <c r="A24" s="61"/>
      <c r="B24" s="62"/>
      <c r="C24" s="62"/>
      <c r="D24" s="62"/>
      <c r="E24" s="62"/>
      <c r="F24" s="62"/>
      <c r="G24" s="62"/>
      <c r="H24" s="92" t="s">
        <v>22</v>
      </c>
      <c r="I24" s="67"/>
    </row>
    <row r="25" spans="1:9" s="95" customFormat="1" ht="19.2" customHeight="1">
      <c r="A25" s="68"/>
      <c r="B25" s="69"/>
      <c r="C25" s="69"/>
      <c r="D25" s="69"/>
      <c r="E25" s="69"/>
      <c r="F25" s="69"/>
      <c r="G25" s="69"/>
      <c r="H25" s="91" t="s">
        <v>23</v>
      </c>
      <c r="I25" s="70"/>
    </row>
    <row r="26" spans="1:9" s="95" customFormat="1" ht="19.2" customHeight="1">
      <c r="A26" s="61"/>
      <c r="B26" s="62"/>
      <c r="C26" s="62"/>
      <c r="D26" s="62"/>
      <c r="E26" s="62"/>
      <c r="F26" s="62"/>
      <c r="G26" s="62"/>
      <c r="H26" s="92" t="s">
        <v>22</v>
      </c>
      <c r="I26" s="67"/>
    </row>
    <row r="27" spans="1:9" s="95" customFormat="1" ht="19.2" customHeight="1">
      <c r="A27" s="61"/>
      <c r="B27" s="62"/>
      <c r="C27" s="62"/>
      <c r="D27" s="62"/>
      <c r="E27" s="62"/>
      <c r="F27" s="62"/>
      <c r="G27" s="62"/>
      <c r="H27" s="92" t="s">
        <v>23</v>
      </c>
      <c r="I27" s="70"/>
    </row>
    <row r="28" spans="1:9" s="95" customFormat="1" ht="24.75" customHeight="1">
      <c r="A28" s="9" t="s">
        <v>90</v>
      </c>
      <c r="B28" s="71"/>
      <c r="C28" s="72"/>
      <c r="D28" s="72"/>
      <c r="E28" s="72"/>
      <c r="F28" s="72"/>
      <c r="G28" s="72"/>
      <c r="H28" s="93"/>
      <c r="I28" s="73"/>
    </row>
    <row r="30" spans="1:9">
      <c r="A30" s="10"/>
      <c r="F30" s="11"/>
      <c r="I30" s="12"/>
    </row>
    <row r="31" spans="1:9">
      <c r="A31" s="13"/>
      <c r="F31" s="14"/>
      <c r="I31" s="15"/>
    </row>
  </sheetData>
  <mergeCells count="8">
    <mergeCell ref="A5:A6"/>
    <mergeCell ref="A3:I3"/>
    <mergeCell ref="A4:I4"/>
    <mergeCell ref="A1:I1"/>
    <mergeCell ref="H5:I5"/>
    <mergeCell ref="H6:I6"/>
    <mergeCell ref="F5:G5"/>
    <mergeCell ref="B5:E5"/>
  </mergeCells>
  <phoneticPr fontId="0" type="noConversion"/>
  <printOptions horizontalCentered="1"/>
  <pageMargins left="0.59055118110236227" right="0.39370078740157483" top="1.3779527559055118" bottom="0.47244094488188981" header="0.39370078740157483" footer="0.19685039370078741"/>
  <pageSetup scale="75" orientation="landscape" r:id="rId1"/>
  <headerFooter scaleWithDoc="0">
    <oddHeader>&amp;C&amp;G</oddHeader>
    <oddFooter>&amp;C&amp;G</oddFooter>
  </headerFooter>
  <ignoredErrors>
    <ignoredError sqref="F8:G8 A7:D8 E7:G7" numberStoredAsText="1"/>
  </ignoredErrors>
  <drawing r:id="rId2"/>
  <legacyDrawingHF r:id="rId3"/>
</worksheet>
</file>

<file path=xl/worksheets/sheet5.xml><?xml version="1.0" encoding="utf-8"?>
<worksheet xmlns="http://schemas.openxmlformats.org/spreadsheetml/2006/main" xmlns:r="http://schemas.openxmlformats.org/officeDocument/2006/relationships">
  <dimension ref="A1:Q106"/>
  <sheetViews>
    <sheetView showGridLines="0" view="pageBreakPreview" topLeftCell="A58" zoomScale="115" zoomScaleNormal="85" zoomScaleSheetLayoutView="115" workbookViewId="0">
      <selection activeCell="J96" sqref="J96"/>
    </sheetView>
  </sheetViews>
  <sheetFormatPr baseColWidth="10" defaultColWidth="11.44140625" defaultRowHeight="13.8"/>
  <cols>
    <col min="1" max="1" width="6.5546875" style="1" customWidth="1"/>
    <col min="2" max="3" width="3.33203125" style="1" customWidth="1"/>
    <col min="4" max="4" width="4" style="1" customWidth="1"/>
    <col min="5" max="5" width="6.5546875" style="1" customWidth="1"/>
    <col min="6" max="6" width="7.109375" style="1" customWidth="1"/>
    <col min="7" max="7" width="29.33203125" style="1" customWidth="1"/>
    <col min="8" max="8" width="11.88671875" style="1" customWidth="1"/>
    <col min="9" max="10" width="13.6640625" style="1" customWidth="1"/>
    <col min="11" max="11" width="8.5546875" style="238" customWidth="1"/>
    <col min="12" max="12" width="14.5546875" style="1" customWidth="1"/>
    <col min="13" max="13" width="15.6640625" style="1" customWidth="1"/>
    <col min="14" max="14" width="17.88671875" style="1" customWidth="1"/>
    <col min="15" max="15" width="13.88671875" style="1" customWidth="1"/>
    <col min="16" max="16" width="11" style="1" customWidth="1"/>
    <col min="17" max="17" width="12.109375" style="1" customWidth="1"/>
    <col min="18" max="16384" width="11.44140625" style="1"/>
  </cols>
  <sheetData>
    <row r="1" spans="1:17" ht="35.1" customHeight="1">
      <c r="A1" s="469" t="s">
        <v>69</v>
      </c>
      <c r="B1" s="470"/>
      <c r="C1" s="470"/>
      <c r="D1" s="470"/>
      <c r="E1" s="470"/>
      <c r="F1" s="470"/>
      <c r="G1" s="470"/>
      <c r="H1" s="470"/>
      <c r="I1" s="470"/>
      <c r="J1" s="470"/>
      <c r="K1" s="470"/>
      <c r="L1" s="470"/>
      <c r="M1" s="470"/>
      <c r="N1" s="470"/>
      <c r="O1" s="470"/>
      <c r="P1" s="470"/>
      <c r="Q1" s="471"/>
    </row>
    <row r="2" spans="1:17" ht="6" customHeight="1">
      <c r="Q2" s="97"/>
    </row>
    <row r="3" spans="1:17" ht="20.100000000000001" customHeight="1">
      <c r="A3" s="472" t="str">
        <f>+EPC!A3</f>
        <v>UNIDAD RESPONSABLE DEL GASTO: Secretaría de Desarrollo Rural y Equidad para las Comunidades</v>
      </c>
      <c r="B3" s="473"/>
      <c r="C3" s="473"/>
      <c r="D3" s="473"/>
      <c r="E3" s="473"/>
      <c r="F3" s="473"/>
      <c r="G3" s="473"/>
      <c r="H3" s="473"/>
      <c r="I3" s="473"/>
      <c r="J3" s="473"/>
      <c r="K3" s="473"/>
      <c r="L3" s="473"/>
      <c r="M3" s="473"/>
      <c r="N3" s="473"/>
      <c r="O3" s="473"/>
      <c r="P3" s="473"/>
      <c r="Q3" s="474"/>
    </row>
    <row r="4" spans="1:17" ht="20.100000000000001" customHeight="1">
      <c r="A4" s="472" t="str">
        <f>+EPC!A4</f>
        <v>PERÍODO: Enero- Marzo 2018</v>
      </c>
      <c r="B4" s="473"/>
      <c r="C4" s="473"/>
      <c r="D4" s="473"/>
      <c r="E4" s="473"/>
      <c r="F4" s="473"/>
      <c r="G4" s="473"/>
      <c r="H4" s="473"/>
      <c r="I4" s="473"/>
      <c r="J4" s="473"/>
      <c r="K4" s="473"/>
      <c r="L4" s="473"/>
      <c r="M4" s="473"/>
      <c r="N4" s="473"/>
      <c r="O4" s="473"/>
      <c r="P4" s="473"/>
      <c r="Q4" s="474"/>
    </row>
    <row r="5" spans="1:17" ht="15" customHeight="1">
      <c r="A5" s="467" t="s">
        <v>68</v>
      </c>
      <c r="B5" s="467" t="s">
        <v>44</v>
      </c>
      <c r="C5" s="467" t="s">
        <v>42</v>
      </c>
      <c r="D5" s="467" t="s">
        <v>43</v>
      </c>
      <c r="E5" s="467" t="s">
        <v>12</v>
      </c>
      <c r="F5" s="467" t="s">
        <v>58</v>
      </c>
      <c r="G5" s="467" t="s">
        <v>13</v>
      </c>
      <c r="H5" s="467" t="s">
        <v>28</v>
      </c>
      <c r="I5" s="132" t="s">
        <v>15</v>
      </c>
      <c r="J5" s="132"/>
      <c r="K5" s="343"/>
      <c r="L5" s="132"/>
      <c r="M5" s="132"/>
      <c r="N5" s="132"/>
      <c r="O5" s="132"/>
      <c r="P5" s="132"/>
      <c r="Q5" s="133"/>
    </row>
    <row r="6" spans="1:17" ht="15" customHeight="1">
      <c r="A6" s="483"/>
      <c r="B6" s="483"/>
      <c r="C6" s="483"/>
      <c r="D6" s="483"/>
      <c r="E6" s="483"/>
      <c r="F6" s="483"/>
      <c r="G6" s="483"/>
      <c r="H6" s="483"/>
      <c r="I6" s="134" t="s">
        <v>14</v>
      </c>
      <c r="J6" s="133"/>
      <c r="K6" s="489" t="s">
        <v>180</v>
      </c>
      <c r="L6" s="485" t="s">
        <v>78</v>
      </c>
      <c r="M6" s="486"/>
      <c r="N6" s="486"/>
      <c r="O6" s="486"/>
      <c r="P6" s="487" t="s">
        <v>109</v>
      </c>
      <c r="Q6" s="487" t="s">
        <v>94</v>
      </c>
    </row>
    <row r="7" spans="1:17" ht="42" customHeight="1">
      <c r="A7" s="484"/>
      <c r="B7" s="484"/>
      <c r="C7" s="484"/>
      <c r="D7" s="484"/>
      <c r="E7" s="484"/>
      <c r="F7" s="484"/>
      <c r="G7" s="484"/>
      <c r="H7" s="484"/>
      <c r="I7" s="131" t="s">
        <v>169</v>
      </c>
      <c r="J7" s="131" t="s">
        <v>29</v>
      </c>
      <c r="K7" s="490"/>
      <c r="L7" s="131" t="s">
        <v>172</v>
      </c>
      <c r="M7" s="131" t="s">
        <v>91</v>
      </c>
      <c r="N7" s="131" t="s">
        <v>92</v>
      </c>
      <c r="O7" s="131" t="s">
        <v>93</v>
      </c>
      <c r="P7" s="488"/>
      <c r="Q7" s="488"/>
    </row>
    <row r="8" spans="1:17" s="32" customFormat="1" ht="15" customHeight="1">
      <c r="A8" s="252"/>
      <c r="B8" s="252"/>
      <c r="C8" s="252"/>
      <c r="D8" s="252"/>
      <c r="E8" s="252"/>
      <c r="F8" s="252"/>
      <c r="G8" s="252"/>
      <c r="H8" s="253"/>
      <c r="I8" s="48"/>
      <c r="J8" s="48"/>
      <c r="K8" s="241"/>
      <c r="L8" s="48"/>
      <c r="M8" s="48"/>
      <c r="N8" s="48"/>
      <c r="O8" s="48"/>
      <c r="P8" s="48"/>
      <c r="Q8" s="48"/>
    </row>
    <row r="9" spans="1:17" s="32" customFormat="1" ht="33" customHeight="1">
      <c r="A9" s="254">
        <v>1</v>
      </c>
      <c r="B9" s="255"/>
      <c r="C9" s="255"/>
      <c r="D9" s="255"/>
      <c r="E9" s="256"/>
      <c r="F9" s="257"/>
      <c r="G9" s="258" t="s">
        <v>213</v>
      </c>
      <c r="H9" s="257"/>
      <c r="I9" s="79"/>
      <c r="J9" s="79"/>
      <c r="K9" s="243"/>
      <c r="L9" s="428">
        <f>+L10+L18+L47</f>
        <v>7939550.6600000001</v>
      </c>
      <c r="M9" s="428">
        <f>+M10+M18+M47</f>
        <v>7939550.6600000001</v>
      </c>
      <c r="N9" s="428">
        <f>+N10+N18+N47</f>
        <v>7939550.6600000001</v>
      </c>
      <c r="O9" s="428">
        <f>+O10+O18+O47</f>
        <v>7939550.6600000001</v>
      </c>
      <c r="P9" s="60"/>
      <c r="Q9" s="81"/>
    </row>
    <row r="10" spans="1:17" s="32" customFormat="1" ht="15" customHeight="1">
      <c r="A10" s="255"/>
      <c r="B10" s="254">
        <v>1</v>
      </c>
      <c r="C10" s="254"/>
      <c r="D10" s="254"/>
      <c r="E10" s="254"/>
      <c r="F10" s="257"/>
      <c r="G10" s="258" t="s">
        <v>214</v>
      </c>
      <c r="H10" s="259"/>
      <c r="I10" s="80"/>
      <c r="J10" s="80"/>
      <c r="K10" s="243"/>
      <c r="L10" s="428">
        <f t="shared" ref="L10:O11" si="0">+L11</f>
        <v>1014260.9299999999</v>
      </c>
      <c r="M10" s="428">
        <f t="shared" si="0"/>
        <v>1014260.9299999999</v>
      </c>
      <c r="N10" s="428">
        <f t="shared" si="0"/>
        <v>1014260.9299999999</v>
      </c>
      <c r="O10" s="428">
        <f t="shared" si="0"/>
        <v>1014260.9299999999</v>
      </c>
      <c r="P10" s="81"/>
      <c r="Q10" s="81"/>
    </row>
    <row r="11" spans="1:17" s="32" customFormat="1" ht="15" customHeight="1">
      <c r="A11" s="255"/>
      <c r="B11" s="254"/>
      <c r="C11" s="254">
        <v>2</v>
      </c>
      <c r="D11" s="254"/>
      <c r="E11" s="254"/>
      <c r="F11" s="60"/>
      <c r="G11" s="258" t="s">
        <v>215</v>
      </c>
      <c r="H11" s="259"/>
      <c r="I11" s="80"/>
      <c r="J11" s="80"/>
      <c r="K11" s="243"/>
      <c r="L11" s="428">
        <f t="shared" si="0"/>
        <v>1014260.9299999999</v>
      </c>
      <c r="M11" s="428">
        <f t="shared" si="0"/>
        <v>1014260.9299999999</v>
      </c>
      <c r="N11" s="428">
        <f t="shared" si="0"/>
        <v>1014260.9299999999</v>
      </c>
      <c r="O11" s="428">
        <f t="shared" si="0"/>
        <v>1014260.9299999999</v>
      </c>
      <c r="P11" s="60"/>
      <c r="Q11" s="81"/>
    </row>
    <row r="12" spans="1:17" s="32" customFormat="1" ht="15" customHeight="1">
      <c r="A12" s="255"/>
      <c r="B12" s="254"/>
      <c r="C12" s="254"/>
      <c r="D12" s="254">
        <v>4</v>
      </c>
      <c r="E12" s="254"/>
      <c r="F12" s="257"/>
      <c r="G12" s="258" t="s">
        <v>216</v>
      </c>
      <c r="H12" s="259"/>
      <c r="I12" s="80"/>
      <c r="J12" s="80"/>
      <c r="K12" s="243"/>
      <c r="L12" s="428">
        <f>+L13+L14+L16</f>
        <v>1014260.9299999999</v>
      </c>
      <c r="M12" s="428">
        <f>+M13+M14+M16</f>
        <v>1014260.9299999999</v>
      </c>
      <c r="N12" s="428">
        <f>+N13+N14+N16</f>
        <v>1014260.9299999999</v>
      </c>
      <c r="O12" s="428">
        <f>+O13+O14+O16</f>
        <v>1014260.9299999999</v>
      </c>
      <c r="P12" s="60"/>
      <c r="Q12" s="81"/>
    </row>
    <row r="13" spans="1:17" s="32" customFormat="1" ht="42" customHeight="1">
      <c r="A13" s="260"/>
      <c r="B13" s="254"/>
      <c r="C13" s="254"/>
      <c r="D13" s="254"/>
      <c r="E13" s="254">
        <v>301</v>
      </c>
      <c r="F13" s="257"/>
      <c r="G13" s="261" t="s">
        <v>217</v>
      </c>
      <c r="H13" s="262" t="s">
        <v>218</v>
      </c>
      <c r="I13" s="431">
        <v>7</v>
      </c>
      <c r="J13" s="431">
        <v>7</v>
      </c>
      <c r="K13" s="432">
        <f>+J13/I13</f>
        <v>1</v>
      </c>
      <c r="L13" s="430">
        <v>142464.93</v>
      </c>
      <c r="M13" s="430">
        <v>142464.93</v>
      </c>
      <c r="N13" s="430">
        <v>142464.93</v>
      </c>
      <c r="O13" s="430">
        <v>142464.93</v>
      </c>
      <c r="P13" s="432">
        <f>+M13/L13</f>
        <v>1</v>
      </c>
      <c r="Q13" s="432">
        <f>+K13/P13</f>
        <v>1</v>
      </c>
    </row>
    <row r="14" spans="1:17" s="32" customFormat="1" ht="51" customHeight="1">
      <c r="A14" s="260"/>
      <c r="B14" s="254"/>
      <c r="C14" s="254"/>
      <c r="D14" s="254"/>
      <c r="E14" s="254">
        <v>335</v>
      </c>
      <c r="F14" s="263"/>
      <c r="G14" s="261" t="s">
        <v>219</v>
      </c>
      <c r="H14" s="262" t="s">
        <v>218</v>
      </c>
      <c r="I14" s="431">
        <v>7</v>
      </c>
      <c r="J14" s="431">
        <v>7</v>
      </c>
      <c r="K14" s="432">
        <f>+J14/I14</f>
        <v>1</v>
      </c>
      <c r="L14" s="430">
        <v>151760</v>
      </c>
      <c r="M14" s="430">
        <v>151760</v>
      </c>
      <c r="N14" s="430">
        <v>151760</v>
      </c>
      <c r="O14" s="430">
        <v>151760</v>
      </c>
      <c r="P14" s="432">
        <f t="shared" ref="P14:P76" si="1">+M14/L14</f>
        <v>1</v>
      </c>
      <c r="Q14" s="432">
        <f t="shared" ref="Q14:Q76" si="2">+K14/P14</f>
        <v>1</v>
      </c>
    </row>
    <row r="15" spans="1:17" s="32" customFormat="1" ht="51.75" customHeight="1">
      <c r="A15" s="260"/>
      <c r="B15" s="254"/>
      <c r="C15" s="254"/>
      <c r="D15" s="254"/>
      <c r="E15" s="254"/>
      <c r="F15" s="264" t="s">
        <v>210</v>
      </c>
      <c r="G15" s="261" t="s">
        <v>220</v>
      </c>
      <c r="H15" s="262" t="s">
        <v>218</v>
      </c>
      <c r="I15" s="431">
        <v>7</v>
      </c>
      <c r="J15" s="431">
        <v>7</v>
      </c>
      <c r="K15" s="432">
        <f>+J15/I15</f>
        <v>1</v>
      </c>
      <c r="L15" s="430">
        <v>151760</v>
      </c>
      <c r="M15" s="430">
        <v>151760</v>
      </c>
      <c r="N15" s="430">
        <v>151760</v>
      </c>
      <c r="O15" s="430">
        <v>151760</v>
      </c>
      <c r="P15" s="432">
        <f t="shared" si="1"/>
        <v>1</v>
      </c>
      <c r="Q15" s="432">
        <f t="shared" si="2"/>
        <v>1</v>
      </c>
    </row>
    <row r="16" spans="1:17" s="32" customFormat="1" ht="39" customHeight="1">
      <c r="A16" s="260"/>
      <c r="B16" s="254"/>
      <c r="C16" s="254"/>
      <c r="D16" s="254"/>
      <c r="E16" s="254">
        <v>336</v>
      </c>
      <c r="F16" s="265"/>
      <c r="G16" s="261" t="s">
        <v>221</v>
      </c>
      <c r="H16" s="262" t="s">
        <v>218</v>
      </c>
      <c r="I16" s="431">
        <v>72</v>
      </c>
      <c r="J16" s="431">
        <v>72</v>
      </c>
      <c r="K16" s="432"/>
      <c r="L16" s="430">
        <v>720036</v>
      </c>
      <c r="M16" s="430">
        <v>720036</v>
      </c>
      <c r="N16" s="430">
        <v>720036</v>
      </c>
      <c r="O16" s="430">
        <v>720036</v>
      </c>
      <c r="P16" s="432">
        <f t="shared" si="1"/>
        <v>1</v>
      </c>
      <c r="Q16" s="432">
        <f t="shared" si="2"/>
        <v>0</v>
      </c>
    </row>
    <row r="17" spans="1:17" s="32" customFormat="1" ht="39" customHeight="1">
      <c r="A17" s="260"/>
      <c r="B17" s="254"/>
      <c r="C17" s="254"/>
      <c r="D17" s="254"/>
      <c r="E17" s="254"/>
      <c r="F17" s="264" t="s">
        <v>222</v>
      </c>
      <c r="G17" s="261" t="s">
        <v>223</v>
      </c>
      <c r="H17" s="262" t="s">
        <v>218</v>
      </c>
      <c r="I17" s="431">
        <v>72</v>
      </c>
      <c r="J17" s="431">
        <v>72</v>
      </c>
      <c r="K17" s="432"/>
      <c r="L17" s="430">
        <v>720036</v>
      </c>
      <c r="M17" s="430">
        <v>720036</v>
      </c>
      <c r="N17" s="430">
        <v>720036</v>
      </c>
      <c r="O17" s="430">
        <v>720036</v>
      </c>
      <c r="P17" s="432">
        <f t="shared" si="1"/>
        <v>1</v>
      </c>
      <c r="Q17" s="432">
        <f t="shared" si="2"/>
        <v>0</v>
      </c>
    </row>
    <row r="18" spans="1:17" s="32" customFormat="1" ht="32.25" customHeight="1">
      <c r="A18" s="265"/>
      <c r="B18" s="254">
        <v>2</v>
      </c>
      <c r="C18" s="254"/>
      <c r="D18" s="254"/>
      <c r="E18" s="254"/>
      <c r="F18" s="265"/>
      <c r="G18" s="258" t="s">
        <v>224</v>
      </c>
      <c r="H18" s="262"/>
      <c r="I18" s="433"/>
      <c r="J18" s="433"/>
      <c r="K18" s="432"/>
      <c r="L18" s="428">
        <f>+L19</f>
        <v>5313237.7300000004</v>
      </c>
      <c r="M18" s="428">
        <f>+M19</f>
        <v>5313237.7300000004</v>
      </c>
      <c r="N18" s="428">
        <f>+N19</f>
        <v>5313237.7300000004</v>
      </c>
      <c r="O18" s="428">
        <f>+O19</f>
        <v>5313237.7300000004</v>
      </c>
      <c r="P18" s="432">
        <f t="shared" si="1"/>
        <v>1</v>
      </c>
      <c r="Q18" s="432">
        <f t="shared" si="2"/>
        <v>0</v>
      </c>
    </row>
    <row r="19" spans="1:17" s="32" customFormat="1" ht="15" customHeight="1">
      <c r="A19" s="265"/>
      <c r="B19" s="254"/>
      <c r="C19" s="254">
        <v>6</v>
      </c>
      <c r="D19" s="254"/>
      <c r="E19" s="254"/>
      <c r="F19" s="265"/>
      <c r="G19" s="258" t="s">
        <v>225</v>
      </c>
      <c r="H19" s="265"/>
      <c r="I19" s="433"/>
      <c r="J19" s="433"/>
      <c r="K19" s="432"/>
      <c r="L19" s="428">
        <f>+L20+L23+L30+L44</f>
        <v>5313237.7300000004</v>
      </c>
      <c r="M19" s="428">
        <f>+M20+M23+M30+M44</f>
        <v>5313237.7300000004</v>
      </c>
      <c r="N19" s="428">
        <f>+N20+N23+N30+N44</f>
        <v>5313237.7300000004</v>
      </c>
      <c r="O19" s="428">
        <f>+O20+O23+O30+O44</f>
        <v>5313237.7300000004</v>
      </c>
      <c r="P19" s="432">
        <f t="shared" si="1"/>
        <v>1</v>
      </c>
      <c r="Q19" s="432">
        <f t="shared" si="2"/>
        <v>0</v>
      </c>
    </row>
    <row r="20" spans="1:17" s="32" customFormat="1" ht="15" customHeight="1">
      <c r="A20" s="265"/>
      <c r="B20" s="254"/>
      <c r="C20" s="254"/>
      <c r="D20" s="254">
        <v>5</v>
      </c>
      <c r="E20" s="254"/>
      <c r="F20" s="265"/>
      <c r="G20" s="258" t="s">
        <v>226</v>
      </c>
      <c r="H20" s="265"/>
      <c r="I20" s="433"/>
      <c r="J20" s="433"/>
      <c r="K20" s="432"/>
      <c r="L20" s="428">
        <f>+L21</f>
        <v>0</v>
      </c>
      <c r="M20" s="428">
        <f>+M21</f>
        <v>0</v>
      </c>
      <c r="N20" s="428">
        <f>+N21</f>
        <v>0</v>
      </c>
      <c r="O20" s="428">
        <f>+O21</f>
        <v>0</v>
      </c>
      <c r="P20" s="432"/>
      <c r="Q20" s="432"/>
    </row>
    <row r="21" spans="1:17" s="32" customFormat="1" ht="17.25" customHeight="1">
      <c r="A21" s="265"/>
      <c r="B21" s="254"/>
      <c r="C21" s="254"/>
      <c r="D21" s="254"/>
      <c r="E21" s="264">
        <v>475</v>
      </c>
      <c r="F21" s="265"/>
      <c r="G21" s="261" t="s">
        <v>227</v>
      </c>
      <c r="H21" s="262" t="s">
        <v>228</v>
      </c>
      <c r="I21" s="433">
        <v>3000</v>
      </c>
      <c r="J21" s="433">
        <v>0</v>
      </c>
      <c r="K21" s="432">
        <f>+J21/I21</f>
        <v>0</v>
      </c>
      <c r="L21" s="428">
        <v>0</v>
      </c>
      <c r="M21" s="428">
        <v>0</v>
      </c>
      <c r="N21" s="428">
        <v>0</v>
      </c>
      <c r="O21" s="428">
        <v>0</v>
      </c>
      <c r="P21" s="432"/>
      <c r="Q21" s="432"/>
    </row>
    <row r="22" spans="1:17" s="32" customFormat="1" ht="51.75" customHeight="1">
      <c r="A22" s="265"/>
      <c r="B22" s="254"/>
      <c r="C22" s="254"/>
      <c r="D22" s="254"/>
      <c r="E22" s="264"/>
      <c r="F22" s="264" t="s">
        <v>229</v>
      </c>
      <c r="G22" s="261" t="s">
        <v>230</v>
      </c>
      <c r="H22" s="262" t="s">
        <v>228</v>
      </c>
      <c r="I22" s="433">
        <v>3000</v>
      </c>
      <c r="J22" s="433">
        <v>0</v>
      </c>
      <c r="K22" s="432">
        <f>+J22/I22</f>
        <v>0</v>
      </c>
      <c r="L22" s="428">
        <v>0</v>
      </c>
      <c r="M22" s="428">
        <v>0</v>
      </c>
      <c r="N22" s="428">
        <v>0</v>
      </c>
      <c r="O22" s="428">
        <v>0</v>
      </c>
      <c r="P22" s="432"/>
      <c r="Q22" s="432"/>
    </row>
    <row r="23" spans="1:17" s="32" customFormat="1" ht="15" customHeight="1">
      <c r="A23" s="265"/>
      <c r="B23" s="254"/>
      <c r="C23" s="254"/>
      <c r="D23" s="254">
        <v>7</v>
      </c>
      <c r="E23" s="254"/>
      <c r="F23" s="265"/>
      <c r="G23" s="258" t="s">
        <v>231</v>
      </c>
      <c r="H23" s="265"/>
      <c r="I23" s="433"/>
      <c r="J23" s="433"/>
      <c r="K23" s="432"/>
      <c r="L23" s="428">
        <f>+L24+L26+L28</f>
        <v>385920</v>
      </c>
      <c r="M23" s="428">
        <f>+M24+M26+M28</f>
        <v>385920</v>
      </c>
      <c r="N23" s="428">
        <f>+N24+N26+N28</f>
        <v>385920</v>
      </c>
      <c r="O23" s="428">
        <f>+O24+O26+O28</f>
        <v>385920</v>
      </c>
      <c r="P23" s="432">
        <f t="shared" si="1"/>
        <v>1</v>
      </c>
      <c r="Q23" s="432">
        <f t="shared" si="2"/>
        <v>0</v>
      </c>
    </row>
    <row r="24" spans="1:17" s="32" customFormat="1" ht="32.25" customHeight="1">
      <c r="A24" s="265"/>
      <c r="B24" s="254"/>
      <c r="C24" s="254"/>
      <c r="D24" s="254"/>
      <c r="E24" s="254">
        <v>459</v>
      </c>
      <c r="F24" s="265"/>
      <c r="G24" s="261" t="s">
        <v>232</v>
      </c>
      <c r="H24" s="262" t="s">
        <v>218</v>
      </c>
      <c r="I24" s="433">
        <v>0</v>
      </c>
      <c r="J24" s="433">
        <v>0</v>
      </c>
      <c r="K24" s="432"/>
      <c r="L24" s="428">
        <v>0</v>
      </c>
      <c r="M24" s="428">
        <v>0</v>
      </c>
      <c r="N24" s="428">
        <v>0</v>
      </c>
      <c r="O24" s="428">
        <v>0</v>
      </c>
      <c r="P24" s="432"/>
      <c r="Q24" s="432"/>
    </row>
    <row r="25" spans="1:17" s="32" customFormat="1" ht="47.25" customHeight="1">
      <c r="A25" s="265"/>
      <c r="B25" s="254"/>
      <c r="C25" s="254"/>
      <c r="D25" s="254"/>
      <c r="E25" s="254"/>
      <c r="F25" s="264" t="s">
        <v>210</v>
      </c>
      <c r="G25" s="261" t="s">
        <v>220</v>
      </c>
      <c r="H25" s="262" t="s">
        <v>218</v>
      </c>
      <c r="I25" s="433">
        <v>0</v>
      </c>
      <c r="J25" s="433">
        <v>0</v>
      </c>
      <c r="K25" s="432"/>
      <c r="L25" s="428">
        <v>0</v>
      </c>
      <c r="M25" s="428">
        <v>0</v>
      </c>
      <c r="N25" s="428">
        <v>0</v>
      </c>
      <c r="O25" s="428">
        <v>0</v>
      </c>
      <c r="P25" s="432"/>
      <c r="Q25" s="432"/>
    </row>
    <row r="26" spans="1:17" s="32" customFormat="1" ht="26.25" customHeight="1">
      <c r="A26" s="265"/>
      <c r="B26" s="254"/>
      <c r="C26" s="254"/>
      <c r="D26" s="254"/>
      <c r="E26" s="254">
        <v>474</v>
      </c>
      <c r="F26" s="265"/>
      <c r="G26" s="261" t="s">
        <v>233</v>
      </c>
      <c r="H26" s="262" t="s">
        <v>228</v>
      </c>
      <c r="I26" s="433">
        <v>7</v>
      </c>
      <c r="J26" s="433">
        <v>7</v>
      </c>
      <c r="K26" s="432">
        <f>+J26/I26</f>
        <v>1</v>
      </c>
      <c r="L26" s="428">
        <v>156080</v>
      </c>
      <c r="M26" s="428">
        <v>156080</v>
      </c>
      <c r="N26" s="428">
        <v>156080</v>
      </c>
      <c r="O26" s="428">
        <v>156080</v>
      </c>
      <c r="P26" s="432">
        <f t="shared" si="1"/>
        <v>1</v>
      </c>
      <c r="Q26" s="432">
        <f t="shared" si="2"/>
        <v>1</v>
      </c>
    </row>
    <row r="27" spans="1:17" s="32" customFormat="1" ht="35.25" customHeight="1">
      <c r="A27" s="265"/>
      <c r="B27" s="254"/>
      <c r="C27" s="254"/>
      <c r="D27" s="254"/>
      <c r="E27" s="254"/>
      <c r="F27" s="254" t="s">
        <v>234</v>
      </c>
      <c r="G27" s="261" t="s">
        <v>235</v>
      </c>
      <c r="H27" s="262" t="s">
        <v>228</v>
      </c>
      <c r="I27" s="433">
        <v>7</v>
      </c>
      <c r="J27" s="433">
        <v>7</v>
      </c>
      <c r="K27" s="432">
        <f>+J27/I27</f>
        <v>1</v>
      </c>
      <c r="L27" s="428">
        <v>156080</v>
      </c>
      <c r="M27" s="428">
        <v>156080</v>
      </c>
      <c r="N27" s="428">
        <v>156080</v>
      </c>
      <c r="O27" s="428">
        <v>156080</v>
      </c>
      <c r="P27" s="432">
        <f t="shared" si="1"/>
        <v>1</v>
      </c>
      <c r="Q27" s="432">
        <f t="shared" si="2"/>
        <v>1</v>
      </c>
    </row>
    <row r="28" spans="1:17" s="32" customFormat="1" ht="32.25" customHeight="1">
      <c r="A28" s="265"/>
      <c r="B28" s="254"/>
      <c r="C28" s="254"/>
      <c r="D28" s="254"/>
      <c r="E28" s="254">
        <v>475</v>
      </c>
      <c r="F28" s="265"/>
      <c r="G28" s="261" t="s">
        <v>236</v>
      </c>
      <c r="H28" s="262" t="s">
        <v>218</v>
      </c>
      <c r="I28" s="433">
        <v>10</v>
      </c>
      <c r="J28" s="433">
        <v>10</v>
      </c>
      <c r="K28" s="432">
        <f>+J28/I28</f>
        <v>1</v>
      </c>
      <c r="L28" s="428">
        <v>229840</v>
      </c>
      <c r="M28" s="428">
        <v>229840</v>
      </c>
      <c r="N28" s="428">
        <v>229840</v>
      </c>
      <c r="O28" s="428">
        <v>229840</v>
      </c>
      <c r="P28" s="432">
        <f t="shared" si="1"/>
        <v>1</v>
      </c>
      <c r="Q28" s="432">
        <f t="shared" si="2"/>
        <v>1</v>
      </c>
    </row>
    <row r="29" spans="1:17" s="32" customFormat="1" ht="27.75" customHeight="1">
      <c r="A29" s="265"/>
      <c r="B29" s="254"/>
      <c r="C29" s="254"/>
      <c r="D29" s="254"/>
      <c r="E29" s="254"/>
      <c r="F29" s="254" t="s">
        <v>237</v>
      </c>
      <c r="G29" s="261" t="s">
        <v>238</v>
      </c>
      <c r="H29" s="262" t="s">
        <v>218</v>
      </c>
      <c r="I29" s="433">
        <v>10</v>
      </c>
      <c r="J29" s="433">
        <v>10</v>
      </c>
      <c r="K29" s="432">
        <f>+J29/I29</f>
        <v>1</v>
      </c>
      <c r="L29" s="428">
        <v>229840</v>
      </c>
      <c r="M29" s="428">
        <v>229840</v>
      </c>
      <c r="N29" s="428">
        <v>229840</v>
      </c>
      <c r="O29" s="428">
        <v>229840</v>
      </c>
      <c r="P29" s="432">
        <f t="shared" si="1"/>
        <v>1</v>
      </c>
      <c r="Q29" s="432">
        <f t="shared" si="2"/>
        <v>1</v>
      </c>
    </row>
    <row r="30" spans="1:17" s="32" customFormat="1" ht="15" customHeight="1">
      <c r="A30" s="265"/>
      <c r="B30" s="254"/>
      <c r="C30" s="254"/>
      <c r="D30" s="254">
        <v>8</v>
      </c>
      <c r="E30" s="254"/>
      <c r="F30" s="265"/>
      <c r="G30" s="258" t="s">
        <v>239</v>
      </c>
      <c r="H30" s="265"/>
      <c r="I30" s="433"/>
      <c r="J30" s="433"/>
      <c r="K30" s="432"/>
      <c r="L30" s="428">
        <f>+L31+L33+L35+L37+L39+L41+L42</f>
        <v>4927317.7300000004</v>
      </c>
      <c r="M30" s="428">
        <f>+M31+M33+M35+M37+M39+M41+M42</f>
        <v>4927317.7300000004</v>
      </c>
      <c r="N30" s="428">
        <f>+N31+N33+N35+N37+N39+N41+N42</f>
        <v>4927317.7300000004</v>
      </c>
      <c r="O30" s="428">
        <f>+O31+O33+O35+O37+O39+O41+O42</f>
        <v>4927317.7300000004</v>
      </c>
      <c r="P30" s="432">
        <f t="shared" si="1"/>
        <v>1</v>
      </c>
      <c r="Q30" s="432">
        <f t="shared" si="2"/>
        <v>0</v>
      </c>
    </row>
    <row r="31" spans="1:17" s="32" customFormat="1" ht="25.5" customHeight="1">
      <c r="A31" s="265"/>
      <c r="B31" s="254"/>
      <c r="C31" s="254"/>
      <c r="D31" s="254"/>
      <c r="E31" s="254">
        <v>477</v>
      </c>
      <c r="F31" s="265"/>
      <c r="G31" s="261" t="s">
        <v>240</v>
      </c>
      <c r="H31" s="262" t="s">
        <v>218</v>
      </c>
      <c r="I31" s="433">
        <v>6</v>
      </c>
      <c r="J31" s="433">
        <v>6</v>
      </c>
      <c r="K31" s="432">
        <f>+J31/I31</f>
        <v>1</v>
      </c>
      <c r="L31" s="428">
        <v>134400</v>
      </c>
      <c r="M31" s="428">
        <v>134400</v>
      </c>
      <c r="N31" s="428">
        <v>134400</v>
      </c>
      <c r="O31" s="428">
        <v>134400</v>
      </c>
      <c r="P31" s="432">
        <f t="shared" si="1"/>
        <v>1</v>
      </c>
      <c r="Q31" s="432">
        <f t="shared" si="2"/>
        <v>1</v>
      </c>
    </row>
    <row r="32" spans="1:17" ht="45.6">
      <c r="A32" s="265"/>
      <c r="B32" s="254"/>
      <c r="C32" s="254"/>
      <c r="D32" s="254"/>
      <c r="E32" s="254"/>
      <c r="F32" s="254" t="s">
        <v>210</v>
      </c>
      <c r="G32" s="261" t="s">
        <v>220</v>
      </c>
      <c r="H32" s="262" t="s">
        <v>218</v>
      </c>
      <c r="I32" s="433">
        <v>6</v>
      </c>
      <c r="J32" s="433">
        <v>6</v>
      </c>
      <c r="K32" s="432">
        <f>+J32/I32</f>
        <v>1</v>
      </c>
      <c r="L32" s="428">
        <v>134400</v>
      </c>
      <c r="M32" s="428">
        <v>134400</v>
      </c>
      <c r="N32" s="428">
        <v>134400</v>
      </c>
      <c r="O32" s="428">
        <v>134400</v>
      </c>
      <c r="P32" s="432">
        <f t="shared" si="1"/>
        <v>1</v>
      </c>
      <c r="Q32" s="432">
        <f t="shared" si="2"/>
        <v>1</v>
      </c>
    </row>
    <row r="33" spans="1:17" ht="34.200000000000003">
      <c r="A33" s="265"/>
      <c r="B33" s="254"/>
      <c r="C33" s="254"/>
      <c r="D33" s="254"/>
      <c r="E33" s="254">
        <v>478</v>
      </c>
      <c r="F33" s="265"/>
      <c r="G33" s="261" t="s">
        <v>241</v>
      </c>
      <c r="H33" s="262" t="s">
        <v>218</v>
      </c>
      <c r="I33" s="433">
        <v>21</v>
      </c>
      <c r="J33" s="433">
        <v>20</v>
      </c>
      <c r="K33" s="432">
        <f>+J33/I33</f>
        <v>0.95238095238095233</v>
      </c>
      <c r="L33" s="428">
        <f>2718185.43+528072</f>
        <v>3246257.43</v>
      </c>
      <c r="M33" s="428">
        <f>2718185.43+528072</f>
        <v>3246257.43</v>
      </c>
      <c r="N33" s="428">
        <f>2718185.43+528072</f>
        <v>3246257.43</v>
      </c>
      <c r="O33" s="428">
        <f>2718185.43+528072</f>
        <v>3246257.43</v>
      </c>
      <c r="P33" s="432">
        <f t="shared" si="1"/>
        <v>1</v>
      </c>
      <c r="Q33" s="432">
        <f t="shared" si="2"/>
        <v>0.95238095238095233</v>
      </c>
    </row>
    <row r="34" spans="1:17" ht="45.6">
      <c r="A34" s="265"/>
      <c r="B34" s="254"/>
      <c r="C34" s="254"/>
      <c r="D34" s="254"/>
      <c r="E34" s="254"/>
      <c r="F34" s="264" t="s">
        <v>210</v>
      </c>
      <c r="G34" s="261" t="s">
        <v>220</v>
      </c>
      <c r="H34" s="262" t="s">
        <v>218</v>
      </c>
      <c r="I34" s="433">
        <v>21</v>
      </c>
      <c r="J34" s="433">
        <v>20</v>
      </c>
      <c r="K34" s="432">
        <f>+J34/I34</f>
        <v>0.95238095238095233</v>
      </c>
      <c r="L34" s="428">
        <v>528072</v>
      </c>
      <c r="M34" s="428">
        <v>528072</v>
      </c>
      <c r="N34" s="428">
        <v>528072</v>
      </c>
      <c r="O34" s="428">
        <v>528072</v>
      </c>
      <c r="P34" s="432">
        <f t="shared" si="1"/>
        <v>1</v>
      </c>
      <c r="Q34" s="432">
        <f t="shared" si="2"/>
        <v>0.95238095238095233</v>
      </c>
    </row>
    <row r="35" spans="1:17" ht="22.8">
      <c r="A35" s="265"/>
      <c r="B35" s="254"/>
      <c r="C35" s="254"/>
      <c r="D35" s="254"/>
      <c r="E35" s="254">
        <v>487</v>
      </c>
      <c r="F35" s="265"/>
      <c r="G35" s="261" t="s">
        <v>242</v>
      </c>
      <c r="H35" s="262" t="s">
        <v>218</v>
      </c>
      <c r="I35" s="433">
        <v>12</v>
      </c>
      <c r="J35" s="433">
        <v>12</v>
      </c>
      <c r="K35" s="432">
        <f>+J35/I35</f>
        <v>1</v>
      </c>
      <c r="L35" s="428">
        <f>1173194.3+373466</f>
        <v>1546660.3</v>
      </c>
      <c r="M35" s="428">
        <f>1173194.3+373466</f>
        <v>1546660.3</v>
      </c>
      <c r="N35" s="428">
        <f>1173194.3+373466</f>
        <v>1546660.3</v>
      </c>
      <c r="O35" s="428">
        <f>1173194.3+373466</f>
        <v>1546660.3</v>
      </c>
      <c r="P35" s="432">
        <f t="shared" si="1"/>
        <v>1</v>
      </c>
      <c r="Q35" s="432">
        <f t="shared" si="2"/>
        <v>1</v>
      </c>
    </row>
    <row r="36" spans="1:17" ht="22.8">
      <c r="A36" s="265"/>
      <c r="B36" s="254"/>
      <c r="C36" s="254"/>
      <c r="D36" s="254"/>
      <c r="E36" s="254"/>
      <c r="F36" s="264" t="s">
        <v>222</v>
      </c>
      <c r="G36" s="261" t="s">
        <v>223</v>
      </c>
      <c r="H36" s="262" t="s">
        <v>218</v>
      </c>
      <c r="I36" s="433">
        <v>12</v>
      </c>
      <c r="J36" s="433">
        <v>12</v>
      </c>
      <c r="K36" s="432"/>
      <c r="L36" s="428">
        <v>373466</v>
      </c>
      <c r="M36" s="428">
        <v>373466</v>
      </c>
      <c r="N36" s="428">
        <v>373466</v>
      </c>
      <c r="O36" s="428">
        <v>373466</v>
      </c>
      <c r="P36" s="432">
        <f t="shared" si="1"/>
        <v>1</v>
      </c>
      <c r="Q36" s="432">
        <f t="shared" si="2"/>
        <v>0</v>
      </c>
    </row>
    <row r="37" spans="1:17" ht="22.8">
      <c r="A37" s="265"/>
      <c r="B37" s="254"/>
      <c r="C37" s="254"/>
      <c r="D37" s="254"/>
      <c r="E37" s="254">
        <v>488</v>
      </c>
      <c r="F37" s="265"/>
      <c r="G37" s="261" t="s">
        <v>243</v>
      </c>
      <c r="H37" s="262" t="s">
        <v>218</v>
      </c>
      <c r="I37" s="433">
        <v>0</v>
      </c>
      <c r="J37" s="433">
        <v>0</v>
      </c>
      <c r="K37" s="432"/>
      <c r="L37" s="428">
        <v>0</v>
      </c>
      <c r="M37" s="428">
        <v>0</v>
      </c>
      <c r="N37" s="428">
        <v>0</v>
      </c>
      <c r="O37" s="428">
        <v>0</v>
      </c>
      <c r="P37" s="432"/>
      <c r="Q37" s="432"/>
    </row>
    <row r="38" spans="1:17" ht="22.8">
      <c r="A38" s="265"/>
      <c r="B38" s="254"/>
      <c r="C38" s="254"/>
      <c r="D38" s="254"/>
      <c r="E38" s="254"/>
      <c r="F38" s="264" t="s">
        <v>222</v>
      </c>
      <c r="G38" s="261" t="s">
        <v>223</v>
      </c>
      <c r="H38" s="262" t="s">
        <v>218</v>
      </c>
      <c r="I38" s="433">
        <v>0</v>
      </c>
      <c r="J38" s="433">
        <v>0</v>
      </c>
      <c r="K38" s="432"/>
      <c r="L38" s="428">
        <v>0</v>
      </c>
      <c r="M38" s="428">
        <v>0</v>
      </c>
      <c r="N38" s="428">
        <v>0</v>
      </c>
      <c r="O38" s="428">
        <v>0</v>
      </c>
      <c r="P38" s="432"/>
      <c r="Q38" s="432"/>
    </row>
    <row r="39" spans="1:17">
      <c r="A39" s="265"/>
      <c r="B39" s="254"/>
      <c r="C39" s="254"/>
      <c r="D39" s="254"/>
      <c r="E39" s="254">
        <v>489</v>
      </c>
      <c r="F39" s="265"/>
      <c r="G39" s="261" t="s">
        <v>244</v>
      </c>
      <c r="H39" s="262" t="s">
        <v>218</v>
      </c>
      <c r="I39" s="433">
        <v>0</v>
      </c>
      <c r="J39" s="433">
        <v>0</v>
      </c>
      <c r="K39" s="432"/>
      <c r="L39" s="428">
        <v>0</v>
      </c>
      <c r="M39" s="428">
        <v>0</v>
      </c>
      <c r="N39" s="428">
        <v>0</v>
      </c>
      <c r="O39" s="428">
        <v>0</v>
      </c>
      <c r="P39" s="432"/>
      <c r="Q39" s="432"/>
    </row>
    <row r="40" spans="1:17" ht="22.8">
      <c r="A40" s="265"/>
      <c r="B40" s="254"/>
      <c r="C40" s="254"/>
      <c r="D40" s="254"/>
      <c r="E40" s="254"/>
      <c r="F40" s="254" t="s">
        <v>245</v>
      </c>
      <c r="G40" s="261" t="s">
        <v>246</v>
      </c>
      <c r="H40" s="262" t="s">
        <v>218</v>
      </c>
      <c r="I40" s="433">
        <v>0</v>
      </c>
      <c r="J40" s="433">
        <v>0</v>
      </c>
      <c r="K40" s="432"/>
      <c r="L40" s="428">
        <v>0</v>
      </c>
      <c r="M40" s="428">
        <v>0</v>
      </c>
      <c r="N40" s="428">
        <v>0</v>
      </c>
      <c r="O40" s="428">
        <v>0</v>
      </c>
      <c r="P40" s="432"/>
      <c r="Q40" s="432"/>
    </row>
    <row r="41" spans="1:17" ht="22.8">
      <c r="A41" s="265"/>
      <c r="B41" s="254"/>
      <c r="C41" s="254"/>
      <c r="D41" s="254"/>
      <c r="E41" s="254">
        <v>491</v>
      </c>
      <c r="F41" s="265"/>
      <c r="G41" s="261" t="s">
        <v>247</v>
      </c>
      <c r="H41" s="262" t="s">
        <v>218</v>
      </c>
      <c r="I41" s="433">
        <v>0</v>
      </c>
      <c r="J41" s="433">
        <v>0</v>
      </c>
      <c r="K41" s="432"/>
      <c r="L41" s="428">
        <v>0</v>
      </c>
      <c r="M41" s="428">
        <v>0</v>
      </c>
      <c r="N41" s="428">
        <v>0</v>
      </c>
      <c r="O41" s="428">
        <v>0</v>
      </c>
      <c r="P41" s="432"/>
      <c r="Q41" s="432"/>
    </row>
    <row r="42" spans="1:17" ht="27.75" customHeight="1">
      <c r="A42" s="265"/>
      <c r="B42" s="254"/>
      <c r="C42" s="254"/>
      <c r="D42" s="254"/>
      <c r="E42" s="254">
        <v>498</v>
      </c>
      <c r="F42" s="265"/>
      <c r="G42" s="261" t="s">
        <v>248</v>
      </c>
      <c r="H42" s="262" t="s">
        <v>218</v>
      </c>
      <c r="I42" s="433">
        <v>0</v>
      </c>
      <c r="J42" s="433">
        <v>0</v>
      </c>
      <c r="K42" s="432"/>
      <c r="L42" s="428">
        <v>0</v>
      </c>
      <c r="M42" s="428">
        <v>0</v>
      </c>
      <c r="N42" s="428">
        <v>0</v>
      </c>
      <c r="O42" s="428">
        <v>0</v>
      </c>
      <c r="P42" s="432"/>
      <c r="Q42" s="432"/>
    </row>
    <row r="43" spans="1:17" ht="22.8">
      <c r="A43" s="265"/>
      <c r="B43" s="254"/>
      <c r="C43" s="254"/>
      <c r="D43" s="254"/>
      <c r="E43" s="254"/>
      <c r="F43" s="254" t="s">
        <v>222</v>
      </c>
      <c r="G43" s="261" t="s">
        <v>223</v>
      </c>
      <c r="H43" s="262" t="s">
        <v>218</v>
      </c>
      <c r="I43" s="433">
        <v>0</v>
      </c>
      <c r="J43" s="433">
        <v>0</v>
      </c>
      <c r="K43" s="432"/>
      <c r="L43" s="428">
        <v>0</v>
      </c>
      <c r="M43" s="428">
        <v>0</v>
      </c>
      <c r="N43" s="428">
        <v>0</v>
      </c>
      <c r="O43" s="428">
        <v>0</v>
      </c>
      <c r="P43" s="432"/>
      <c r="Q43" s="432"/>
    </row>
    <row r="44" spans="1:17" ht="24">
      <c r="A44" s="265"/>
      <c r="B44" s="254"/>
      <c r="C44" s="254"/>
      <c r="D44" s="254">
        <v>9</v>
      </c>
      <c r="E44" s="254"/>
      <c r="F44" s="265"/>
      <c r="G44" s="258" t="s">
        <v>249</v>
      </c>
      <c r="H44" s="258"/>
      <c r="I44" s="433"/>
      <c r="J44" s="433"/>
      <c r="K44" s="432"/>
      <c r="L44" s="428">
        <f>+SUM(L45:L46)</f>
        <v>0</v>
      </c>
      <c r="M44" s="428">
        <f>+SUM(M45:M46)</f>
        <v>0</v>
      </c>
      <c r="N44" s="428">
        <f>+SUM(N45:N46)</f>
        <v>0</v>
      </c>
      <c r="O44" s="428">
        <f>+SUM(O45:O46)</f>
        <v>0</v>
      </c>
      <c r="P44" s="432"/>
      <c r="Q44" s="432"/>
    </row>
    <row r="45" spans="1:17">
      <c r="A45" s="265"/>
      <c r="B45" s="254"/>
      <c r="C45" s="254"/>
      <c r="D45" s="254"/>
      <c r="E45" s="264">
        <v>537</v>
      </c>
      <c r="F45" s="265"/>
      <c r="G45" s="261" t="s">
        <v>250</v>
      </c>
      <c r="H45" s="262" t="s">
        <v>218</v>
      </c>
      <c r="I45" s="433">
        <v>0</v>
      </c>
      <c r="J45" s="433">
        <v>0</v>
      </c>
      <c r="K45" s="432"/>
      <c r="L45" s="428">
        <v>0</v>
      </c>
      <c r="M45" s="428">
        <v>0</v>
      </c>
      <c r="N45" s="428">
        <v>0</v>
      </c>
      <c r="O45" s="428">
        <v>0</v>
      </c>
      <c r="P45" s="432"/>
      <c r="Q45" s="432"/>
    </row>
    <row r="46" spans="1:17" ht="22.8">
      <c r="A46" s="265"/>
      <c r="B46" s="254"/>
      <c r="C46" s="254"/>
      <c r="D46" s="254"/>
      <c r="E46" s="264"/>
      <c r="F46" s="264" t="s">
        <v>251</v>
      </c>
      <c r="G46" s="261" t="s">
        <v>252</v>
      </c>
      <c r="H46" s="262" t="s">
        <v>218</v>
      </c>
      <c r="I46" s="433">
        <v>0</v>
      </c>
      <c r="J46" s="433">
        <v>0</v>
      </c>
      <c r="K46" s="432"/>
      <c r="L46" s="428">
        <v>0</v>
      </c>
      <c r="M46" s="428">
        <v>0</v>
      </c>
      <c r="N46" s="428">
        <v>0</v>
      </c>
      <c r="O46" s="428">
        <v>0</v>
      </c>
      <c r="P46" s="432"/>
      <c r="Q46" s="432"/>
    </row>
    <row r="47" spans="1:17">
      <c r="A47" s="265"/>
      <c r="B47" s="254">
        <v>3</v>
      </c>
      <c r="C47" s="254"/>
      <c r="D47" s="254"/>
      <c r="E47" s="254"/>
      <c r="F47" s="265"/>
      <c r="G47" s="258" t="s">
        <v>253</v>
      </c>
      <c r="H47" s="265"/>
      <c r="I47" s="433"/>
      <c r="J47" s="433"/>
      <c r="K47" s="432"/>
      <c r="L47" s="428">
        <f>+L48+L56</f>
        <v>1612052</v>
      </c>
      <c r="M47" s="428">
        <f>+M48+M56</f>
        <v>1612052</v>
      </c>
      <c r="N47" s="428">
        <f>+N48+N56</f>
        <v>1612052</v>
      </c>
      <c r="O47" s="428">
        <f>+O48+O56</f>
        <v>1612052</v>
      </c>
      <c r="P47" s="432">
        <f t="shared" si="1"/>
        <v>1</v>
      </c>
      <c r="Q47" s="432">
        <f t="shared" si="2"/>
        <v>0</v>
      </c>
    </row>
    <row r="48" spans="1:17" ht="24">
      <c r="A48" s="265"/>
      <c r="B48" s="254"/>
      <c r="C48" s="254">
        <v>2</v>
      </c>
      <c r="D48" s="254"/>
      <c r="E48" s="254"/>
      <c r="F48" s="265"/>
      <c r="G48" s="258" t="s">
        <v>254</v>
      </c>
      <c r="H48" s="265"/>
      <c r="I48" s="433"/>
      <c r="J48" s="433"/>
      <c r="K48" s="432"/>
      <c r="L48" s="428">
        <f>+L49</f>
        <v>1525332</v>
      </c>
      <c r="M48" s="428">
        <f>+M49</f>
        <v>1525332</v>
      </c>
      <c r="N48" s="428">
        <f>+N49</f>
        <v>1525332</v>
      </c>
      <c r="O48" s="428">
        <f>+O49</f>
        <v>1525332</v>
      </c>
      <c r="P48" s="432">
        <f t="shared" si="1"/>
        <v>1</v>
      </c>
      <c r="Q48" s="432">
        <f t="shared" si="2"/>
        <v>0</v>
      </c>
    </row>
    <row r="49" spans="1:17">
      <c r="A49" s="265"/>
      <c r="B49" s="254"/>
      <c r="C49" s="254"/>
      <c r="D49" s="254">
        <v>1</v>
      </c>
      <c r="E49" s="254"/>
      <c r="F49" s="266"/>
      <c r="G49" s="258" t="s">
        <v>255</v>
      </c>
      <c r="H49" s="265"/>
      <c r="I49" s="433"/>
      <c r="J49" s="433"/>
      <c r="K49" s="432"/>
      <c r="L49" s="428">
        <f>+L50+L52+L54</f>
        <v>1525332</v>
      </c>
      <c r="M49" s="428">
        <f>+M50+M52+M54</f>
        <v>1525332</v>
      </c>
      <c r="N49" s="428">
        <f>+N50+N52+N54</f>
        <v>1525332</v>
      </c>
      <c r="O49" s="428">
        <f>+O50+O52+O54</f>
        <v>1525332</v>
      </c>
      <c r="P49" s="432">
        <f t="shared" si="1"/>
        <v>1</v>
      </c>
      <c r="Q49" s="432">
        <f t="shared" si="2"/>
        <v>0</v>
      </c>
    </row>
    <row r="50" spans="1:17">
      <c r="A50" s="265"/>
      <c r="B50" s="254"/>
      <c r="C50" s="254"/>
      <c r="D50" s="254"/>
      <c r="E50" s="254">
        <v>546</v>
      </c>
      <c r="F50" s="266"/>
      <c r="G50" s="261" t="s">
        <v>256</v>
      </c>
      <c r="H50" s="262" t="s">
        <v>228</v>
      </c>
      <c r="I50" s="433">
        <v>37</v>
      </c>
      <c r="J50" s="433">
        <v>37</v>
      </c>
      <c r="K50" s="432">
        <f t="shared" ref="K50:K55" si="3">+J50/I50</f>
        <v>1</v>
      </c>
      <c r="L50" s="428">
        <v>1130528</v>
      </c>
      <c r="M50" s="428">
        <v>1130528</v>
      </c>
      <c r="N50" s="428">
        <v>1130528</v>
      </c>
      <c r="O50" s="428">
        <v>1130528</v>
      </c>
      <c r="P50" s="432">
        <f t="shared" si="1"/>
        <v>1</v>
      </c>
      <c r="Q50" s="432">
        <f t="shared" si="2"/>
        <v>1</v>
      </c>
    </row>
    <row r="51" spans="1:17" ht="22.8">
      <c r="A51" s="265"/>
      <c r="B51" s="254"/>
      <c r="C51" s="254"/>
      <c r="D51" s="254"/>
      <c r="E51" s="254"/>
      <c r="F51" s="264" t="s">
        <v>257</v>
      </c>
      <c r="G51" s="261" t="s">
        <v>258</v>
      </c>
      <c r="H51" s="262" t="s">
        <v>228</v>
      </c>
      <c r="I51" s="433">
        <v>37</v>
      </c>
      <c r="J51" s="433">
        <v>37</v>
      </c>
      <c r="K51" s="432">
        <f t="shared" si="3"/>
        <v>1</v>
      </c>
      <c r="L51" s="428">
        <v>1130528</v>
      </c>
      <c r="M51" s="428">
        <v>1130528</v>
      </c>
      <c r="N51" s="428">
        <v>1130528</v>
      </c>
      <c r="O51" s="428">
        <v>1130528</v>
      </c>
      <c r="P51" s="432">
        <f t="shared" si="1"/>
        <v>1</v>
      </c>
      <c r="Q51" s="432">
        <f t="shared" si="2"/>
        <v>1</v>
      </c>
    </row>
    <row r="52" spans="1:17">
      <c r="A52" s="265"/>
      <c r="B52" s="254"/>
      <c r="C52" s="254"/>
      <c r="D52" s="254"/>
      <c r="E52" s="254">
        <v>547</v>
      </c>
      <c r="F52" s="266"/>
      <c r="G52" s="261" t="s">
        <v>259</v>
      </c>
      <c r="H52" s="262" t="s">
        <v>228</v>
      </c>
      <c r="I52" s="433">
        <v>7</v>
      </c>
      <c r="J52" s="433">
        <v>7</v>
      </c>
      <c r="K52" s="432">
        <f t="shared" si="3"/>
        <v>1</v>
      </c>
      <c r="L52" s="428">
        <v>208324</v>
      </c>
      <c r="M52" s="428">
        <v>208324</v>
      </c>
      <c r="N52" s="428">
        <v>208324</v>
      </c>
      <c r="O52" s="428">
        <v>208324</v>
      </c>
      <c r="P52" s="432">
        <f t="shared" si="1"/>
        <v>1</v>
      </c>
      <c r="Q52" s="432">
        <f t="shared" si="2"/>
        <v>1</v>
      </c>
    </row>
    <row r="53" spans="1:17" ht="22.8">
      <c r="A53" s="265"/>
      <c r="B53" s="254"/>
      <c r="C53" s="254"/>
      <c r="D53" s="254"/>
      <c r="E53" s="254"/>
      <c r="F53" s="264" t="s">
        <v>257</v>
      </c>
      <c r="G53" s="261" t="s">
        <v>258</v>
      </c>
      <c r="H53" s="262" t="s">
        <v>228</v>
      </c>
      <c r="I53" s="433">
        <v>7</v>
      </c>
      <c r="J53" s="433">
        <v>7</v>
      </c>
      <c r="K53" s="432">
        <f t="shared" si="3"/>
        <v>1</v>
      </c>
      <c r="L53" s="428">
        <v>208324</v>
      </c>
      <c r="M53" s="428">
        <v>208324</v>
      </c>
      <c r="N53" s="428">
        <v>208324</v>
      </c>
      <c r="O53" s="428">
        <v>208324</v>
      </c>
      <c r="P53" s="432">
        <f t="shared" si="1"/>
        <v>1</v>
      </c>
      <c r="Q53" s="432">
        <f t="shared" si="2"/>
        <v>1</v>
      </c>
    </row>
    <row r="54" spans="1:17" ht="22.8">
      <c r="A54" s="265"/>
      <c r="B54" s="254"/>
      <c r="C54" s="254"/>
      <c r="D54" s="254"/>
      <c r="E54" s="254">
        <v>548</v>
      </c>
      <c r="F54" s="266"/>
      <c r="G54" s="261" t="s">
        <v>260</v>
      </c>
      <c r="H54" s="262" t="s">
        <v>228</v>
      </c>
      <c r="I54" s="433">
        <v>8</v>
      </c>
      <c r="J54" s="433">
        <v>8</v>
      </c>
      <c r="K54" s="432">
        <f t="shared" si="3"/>
        <v>1</v>
      </c>
      <c r="L54" s="428">
        <v>186480</v>
      </c>
      <c r="M54" s="428">
        <v>186480</v>
      </c>
      <c r="N54" s="428">
        <v>186480</v>
      </c>
      <c r="O54" s="428">
        <v>186480</v>
      </c>
      <c r="P54" s="432">
        <f t="shared" si="1"/>
        <v>1</v>
      </c>
      <c r="Q54" s="432">
        <f t="shared" si="2"/>
        <v>1</v>
      </c>
    </row>
    <row r="55" spans="1:17" ht="22.8">
      <c r="A55" s="265"/>
      <c r="B55" s="254"/>
      <c r="C55" s="254"/>
      <c r="D55" s="254"/>
      <c r="E55" s="254"/>
      <c r="F55" s="264" t="s">
        <v>257</v>
      </c>
      <c r="G55" s="261" t="s">
        <v>258</v>
      </c>
      <c r="H55" s="262" t="s">
        <v>228</v>
      </c>
      <c r="I55" s="433">
        <v>8</v>
      </c>
      <c r="J55" s="433">
        <v>8</v>
      </c>
      <c r="K55" s="432">
        <f t="shared" si="3"/>
        <v>1</v>
      </c>
      <c r="L55" s="428">
        <v>186480</v>
      </c>
      <c r="M55" s="428">
        <v>186480</v>
      </c>
      <c r="N55" s="428">
        <v>186480</v>
      </c>
      <c r="O55" s="428">
        <v>186480</v>
      </c>
      <c r="P55" s="432">
        <f t="shared" si="1"/>
        <v>1</v>
      </c>
      <c r="Q55" s="432">
        <f t="shared" si="2"/>
        <v>1</v>
      </c>
    </row>
    <row r="56" spans="1:17" ht="24">
      <c r="A56" s="265"/>
      <c r="B56" s="254"/>
      <c r="C56" s="254">
        <v>9</v>
      </c>
      <c r="D56" s="254"/>
      <c r="E56" s="254"/>
      <c r="F56" s="266"/>
      <c r="G56" s="258" t="s">
        <v>261</v>
      </c>
      <c r="H56" s="265"/>
      <c r="I56" s="433"/>
      <c r="J56" s="433"/>
      <c r="K56" s="432"/>
      <c r="L56" s="428">
        <f>+L57</f>
        <v>86720</v>
      </c>
      <c r="M56" s="428">
        <f>+M57</f>
        <v>86720</v>
      </c>
      <c r="N56" s="428">
        <f>+N57</f>
        <v>86720</v>
      </c>
      <c r="O56" s="428">
        <f>+O57</f>
        <v>86720</v>
      </c>
      <c r="P56" s="432">
        <f t="shared" si="1"/>
        <v>1</v>
      </c>
      <c r="Q56" s="432">
        <f t="shared" si="2"/>
        <v>0</v>
      </c>
    </row>
    <row r="57" spans="1:17">
      <c r="A57" s="265"/>
      <c r="B57" s="254"/>
      <c r="C57" s="254"/>
      <c r="D57" s="254">
        <v>3</v>
      </c>
      <c r="E57" s="254"/>
      <c r="F57" s="266"/>
      <c r="G57" s="258" t="s">
        <v>262</v>
      </c>
      <c r="H57" s="265"/>
      <c r="I57" s="433"/>
      <c r="J57" s="433"/>
      <c r="K57" s="432"/>
      <c r="L57" s="428">
        <f>+L58+L60</f>
        <v>86720</v>
      </c>
      <c r="M57" s="428">
        <f>+M58+M60</f>
        <v>86720</v>
      </c>
      <c r="N57" s="428">
        <f>+N58+N60</f>
        <v>86720</v>
      </c>
      <c r="O57" s="428">
        <f>+O58+O60</f>
        <v>86720</v>
      </c>
      <c r="P57" s="432">
        <f t="shared" si="1"/>
        <v>1</v>
      </c>
      <c r="Q57" s="432">
        <f t="shared" si="2"/>
        <v>0</v>
      </c>
    </row>
    <row r="58" spans="1:17">
      <c r="A58" s="265"/>
      <c r="B58" s="254"/>
      <c r="C58" s="254"/>
      <c r="D58" s="254"/>
      <c r="E58" s="254">
        <v>552</v>
      </c>
      <c r="F58" s="266"/>
      <c r="G58" s="261" t="s">
        <v>263</v>
      </c>
      <c r="H58" s="262" t="s">
        <v>228</v>
      </c>
      <c r="I58" s="433">
        <v>4</v>
      </c>
      <c r="J58" s="433">
        <v>4</v>
      </c>
      <c r="K58" s="432">
        <f>+J58/I58</f>
        <v>1</v>
      </c>
      <c r="L58" s="428">
        <v>86720</v>
      </c>
      <c r="M58" s="428">
        <v>86720</v>
      </c>
      <c r="N58" s="428">
        <v>86720</v>
      </c>
      <c r="O58" s="428">
        <v>86720</v>
      </c>
      <c r="P58" s="432">
        <f t="shared" si="1"/>
        <v>1</v>
      </c>
      <c r="Q58" s="432">
        <f t="shared" si="2"/>
        <v>1</v>
      </c>
    </row>
    <row r="59" spans="1:17" ht="22.8">
      <c r="A59" s="265"/>
      <c r="B59" s="254"/>
      <c r="C59" s="254"/>
      <c r="D59" s="254"/>
      <c r="E59" s="254"/>
      <c r="F59" s="264" t="s">
        <v>245</v>
      </c>
      <c r="G59" s="261" t="s">
        <v>246</v>
      </c>
      <c r="H59" s="262" t="s">
        <v>228</v>
      </c>
      <c r="I59" s="433">
        <v>4</v>
      </c>
      <c r="J59" s="433">
        <v>4</v>
      </c>
      <c r="K59" s="432">
        <f>+J59/I59</f>
        <v>1</v>
      </c>
      <c r="L59" s="428">
        <v>86720</v>
      </c>
      <c r="M59" s="428">
        <v>86720</v>
      </c>
      <c r="N59" s="428">
        <v>86720</v>
      </c>
      <c r="O59" s="428">
        <v>86720</v>
      </c>
      <c r="P59" s="432">
        <f t="shared" si="1"/>
        <v>1</v>
      </c>
      <c r="Q59" s="432">
        <f t="shared" si="2"/>
        <v>1</v>
      </c>
    </row>
    <row r="60" spans="1:17">
      <c r="A60" s="265"/>
      <c r="B60" s="254"/>
      <c r="C60" s="254"/>
      <c r="D60" s="254"/>
      <c r="E60" s="254">
        <v>553</v>
      </c>
      <c r="F60" s="266"/>
      <c r="G60" s="261" t="s">
        <v>264</v>
      </c>
      <c r="H60" s="262" t="s">
        <v>228</v>
      </c>
      <c r="I60" s="433">
        <v>10</v>
      </c>
      <c r="J60" s="433">
        <v>0</v>
      </c>
      <c r="K60" s="432">
        <f>+J60/I60</f>
        <v>0</v>
      </c>
      <c r="L60" s="428">
        <v>0</v>
      </c>
      <c r="M60" s="428">
        <v>0</v>
      </c>
      <c r="N60" s="428">
        <v>0</v>
      </c>
      <c r="O60" s="428">
        <v>0</v>
      </c>
      <c r="P60" s="432"/>
      <c r="Q60" s="432"/>
    </row>
    <row r="61" spans="1:17" ht="22.8">
      <c r="A61" s="265"/>
      <c r="B61" s="254"/>
      <c r="C61" s="254"/>
      <c r="D61" s="254"/>
      <c r="E61" s="254"/>
      <c r="F61" s="264" t="s">
        <v>245</v>
      </c>
      <c r="G61" s="261" t="s">
        <v>246</v>
      </c>
      <c r="H61" s="262" t="s">
        <v>228</v>
      </c>
      <c r="I61" s="433">
        <v>10</v>
      </c>
      <c r="J61" s="433">
        <v>0</v>
      </c>
      <c r="K61" s="432">
        <f>+J61/I61</f>
        <v>0</v>
      </c>
      <c r="L61" s="428">
        <v>0</v>
      </c>
      <c r="M61" s="428">
        <v>0</v>
      </c>
      <c r="N61" s="428">
        <v>0</v>
      </c>
      <c r="O61" s="428">
        <v>0</v>
      </c>
      <c r="P61" s="432"/>
      <c r="Q61" s="432"/>
    </row>
    <row r="62" spans="1:17" ht="24">
      <c r="A62" s="254">
        <v>2</v>
      </c>
      <c r="B62" s="254"/>
      <c r="C62" s="254"/>
      <c r="D62" s="254"/>
      <c r="E62" s="254"/>
      <c r="F62" s="266"/>
      <c r="G62" s="258" t="s">
        <v>265</v>
      </c>
      <c r="H62" s="265"/>
      <c r="I62" s="433"/>
      <c r="J62" s="433"/>
      <c r="K62" s="432"/>
      <c r="L62" s="428">
        <f t="shared" ref="L62:O65" si="4">+L63</f>
        <v>0</v>
      </c>
      <c r="M62" s="428">
        <f t="shared" si="4"/>
        <v>0</v>
      </c>
      <c r="N62" s="428">
        <f t="shared" si="4"/>
        <v>0</v>
      </c>
      <c r="O62" s="428">
        <f t="shared" si="4"/>
        <v>0</v>
      </c>
      <c r="P62" s="432"/>
      <c r="Q62" s="432"/>
    </row>
    <row r="63" spans="1:17">
      <c r="A63" s="254"/>
      <c r="B63" s="254">
        <v>1</v>
      </c>
      <c r="C63" s="254"/>
      <c r="D63" s="254"/>
      <c r="E63" s="254"/>
      <c r="F63" s="266"/>
      <c r="G63" s="258" t="s">
        <v>214</v>
      </c>
      <c r="H63" s="265"/>
      <c r="I63" s="433"/>
      <c r="J63" s="433"/>
      <c r="K63" s="432"/>
      <c r="L63" s="428">
        <f t="shared" si="4"/>
        <v>0</v>
      </c>
      <c r="M63" s="428">
        <f t="shared" si="4"/>
        <v>0</v>
      </c>
      <c r="N63" s="428">
        <f t="shared" si="4"/>
        <v>0</v>
      </c>
      <c r="O63" s="428">
        <f t="shared" si="4"/>
        <v>0</v>
      </c>
      <c r="P63" s="432"/>
      <c r="Q63" s="432"/>
    </row>
    <row r="64" spans="1:17" ht="24">
      <c r="A64" s="254"/>
      <c r="B64" s="254"/>
      <c r="C64" s="254">
        <v>7</v>
      </c>
      <c r="D64" s="254"/>
      <c r="E64" s="254"/>
      <c r="F64" s="266"/>
      <c r="G64" s="258" t="s">
        <v>266</v>
      </c>
      <c r="H64" s="265"/>
      <c r="I64" s="433"/>
      <c r="J64" s="433"/>
      <c r="K64" s="432"/>
      <c r="L64" s="428">
        <f t="shared" si="4"/>
        <v>0</v>
      </c>
      <c r="M64" s="428">
        <f t="shared" si="4"/>
        <v>0</v>
      </c>
      <c r="N64" s="428">
        <f t="shared" si="4"/>
        <v>0</v>
      </c>
      <c r="O64" s="428">
        <f t="shared" si="4"/>
        <v>0</v>
      </c>
      <c r="P64" s="432"/>
      <c r="Q64" s="432"/>
    </row>
    <row r="65" spans="1:17">
      <c r="A65" s="254"/>
      <c r="B65" s="254"/>
      <c r="C65" s="254"/>
      <c r="D65" s="254">
        <v>2</v>
      </c>
      <c r="E65" s="254"/>
      <c r="F65" s="266"/>
      <c r="G65" s="258" t="s">
        <v>267</v>
      </c>
      <c r="H65" s="265"/>
      <c r="I65" s="433"/>
      <c r="J65" s="433"/>
      <c r="K65" s="432"/>
      <c r="L65" s="428">
        <f t="shared" si="4"/>
        <v>0</v>
      </c>
      <c r="M65" s="428">
        <f t="shared" si="4"/>
        <v>0</v>
      </c>
      <c r="N65" s="428">
        <f t="shared" si="4"/>
        <v>0</v>
      </c>
      <c r="O65" s="428">
        <f t="shared" si="4"/>
        <v>0</v>
      </c>
      <c r="P65" s="432"/>
      <c r="Q65" s="432"/>
    </row>
    <row r="66" spans="1:17" ht="22.8">
      <c r="A66" s="254"/>
      <c r="B66" s="254"/>
      <c r="C66" s="254"/>
      <c r="D66" s="254"/>
      <c r="E66" s="254">
        <v>301</v>
      </c>
      <c r="F66" s="266"/>
      <c r="G66" s="261" t="s">
        <v>268</v>
      </c>
      <c r="H66" s="262" t="s">
        <v>269</v>
      </c>
      <c r="I66" s="433">
        <v>0</v>
      </c>
      <c r="J66" s="433">
        <v>0</v>
      </c>
      <c r="K66" s="432"/>
      <c r="L66" s="428">
        <v>0</v>
      </c>
      <c r="M66" s="428">
        <v>0</v>
      </c>
      <c r="N66" s="428">
        <v>0</v>
      </c>
      <c r="O66" s="428">
        <v>0</v>
      </c>
      <c r="P66" s="432"/>
      <c r="Q66" s="432"/>
    </row>
    <row r="67" spans="1:17">
      <c r="A67" s="254">
        <v>3</v>
      </c>
      <c r="B67" s="254"/>
      <c r="C67" s="254"/>
      <c r="D67" s="254"/>
      <c r="E67" s="254"/>
      <c r="F67" s="266"/>
      <c r="G67" s="258" t="s">
        <v>253</v>
      </c>
      <c r="H67" s="265"/>
      <c r="I67" s="433"/>
      <c r="J67" s="433"/>
      <c r="K67" s="432"/>
      <c r="L67" s="428">
        <f>+L68</f>
        <v>10227259.17</v>
      </c>
      <c r="M67" s="428">
        <f>+M68</f>
        <v>10227259.17</v>
      </c>
      <c r="N67" s="428">
        <f>+N68</f>
        <v>10227258.4</v>
      </c>
      <c r="O67" s="428">
        <f>+O68</f>
        <v>10227258.4</v>
      </c>
      <c r="P67" s="432">
        <f t="shared" si="1"/>
        <v>1</v>
      </c>
      <c r="Q67" s="432">
        <f t="shared" si="2"/>
        <v>0</v>
      </c>
    </row>
    <row r="68" spans="1:17">
      <c r="A68" s="254"/>
      <c r="B68" s="254">
        <v>3</v>
      </c>
      <c r="C68" s="254"/>
      <c r="D68" s="254"/>
      <c r="E68" s="254"/>
      <c r="F68" s="266"/>
      <c r="G68" s="258" t="s">
        <v>270</v>
      </c>
      <c r="H68" s="265"/>
      <c r="I68" s="433"/>
      <c r="J68" s="433"/>
      <c r="K68" s="432"/>
      <c r="L68" s="428">
        <f>+L69+L93</f>
        <v>10227259.17</v>
      </c>
      <c r="M68" s="428">
        <f>+M69+M93</f>
        <v>10227259.17</v>
      </c>
      <c r="N68" s="428">
        <f>+N69+N93</f>
        <v>10227258.4</v>
      </c>
      <c r="O68" s="428">
        <f>+O69+O93</f>
        <v>10227258.4</v>
      </c>
      <c r="P68" s="432">
        <f t="shared" si="1"/>
        <v>1</v>
      </c>
      <c r="Q68" s="432">
        <f t="shared" si="2"/>
        <v>0</v>
      </c>
    </row>
    <row r="69" spans="1:17" ht="24">
      <c r="A69" s="254"/>
      <c r="B69" s="254"/>
      <c r="C69" s="254">
        <v>2</v>
      </c>
      <c r="D69" s="254"/>
      <c r="E69" s="254"/>
      <c r="F69" s="266"/>
      <c r="G69" s="258" t="s">
        <v>254</v>
      </c>
      <c r="H69" s="265"/>
      <c r="I69" s="433"/>
      <c r="J69" s="433"/>
      <c r="K69" s="432"/>
      <c r="L69" s="428">
        <f>+L70</f>
        <v>9822087.1699999999</v>
      </c>
      <c r="M69" s="428">
        <f>+M70</f>
        <v>9822087.1699999999</v>
      </c>
      <c r="N69" s="428">
        <f>+N70</f>
        <v>9822086.4000000004</v>
      </c>
      <c r="O69" s="428">
        <f>+O70</f>
        <v>9822086.4000000004</v>
      </c>
      <c r="P69" s="432">
        <f t="shared" si="1"/>
        <v>1</v>
      </c>
      <c r="Q69" s="432">
        <f t="shared" si="2"/>
        <v>0</v>
      </c>
    </row>
    <row r="70" spans="1:17">
      <c r="A70" s="254"/>
      <c r="B70" s="254"/>
      <c r="C70" s="254"/>
      <c r="D70" s="254">
        <v>1</v>
      </c>
      <c r="E70" s="254"/>
      <c r="F70" s="266"/>
      <c r="G70" s="258" t="s">
        <v>255</v>
      </c>
      <c r="H70" s="265"/>
      <c r="I70" s="433"/>
      <c r="J70" s="433"/>
      <c r="K70" s="432"/>
      <c r="L70" s="428">
        <f>+L71+L73+L75+L77+L79+L81+L83+L85+L87+L89+L91</f>
        <v>9822087.1699999999</v>
      </c>
      <c r="M70" s="428">
        <f>+M71+M73+M75+M77+M79+M81+M83+M85+M87+M89+M91</f>
        <v>9822087.1699999999</v>
      </c>
      <c r="N70" s="428">
        <f>+N71+N73+N75+N77+N79+N81+N83+N85+N87+N89+N91</f>
        <v>9822086.4000000004</v>
      </c>
      <c r="O70" s="428">
        <f>+O71+O73+O75+O77+O79+O81+O83+O85+O87+O89+O91</f>
        <v>9822086.4000000004</v>
      </c>
      <c r="P70" s="432">
        <f t="shared" si="1"/>
        <v>1</v>
      </c>
      <c r="Q70" s="432">
        <f t="shared" si="2"/>
        <v>0</v>
      </c>
    </row>
    <row r="71" spans="1:17" ht="26.25" customHeight="1">
      <c r="A71" s="254"/>
      <c r="B71" s="254"/>
      <c r="C71" s="254"/>
      <c r="D71" s="254"/>
      <c r="E71" s="254">
        <v>352</v>
      </c>
      <c r="F71" s="266"/>
      <c r="G71" s="261" t="s">
        <v>271</v>
      </c>
      <c r="H71" s="262" t="s">
        <v>228</v>
      </c>
      <c r="I71" s="433">
        <v>100</v>
      </c>
      <c r="J71" s="433">
        <v>0</v>
      </c>
      <c r="K71" s="432">
        <f>+J71/I71</f>
        <v>0</v>
      </c>
      <c r="L71" s="428">
        <v>0</v>
      </c>
      <c r="M71" s="428">
        <v>0</v>
      </c>
      <c r="N71" s="428">
        <v>0</v>
      </c>
      <c r="O71" s="428">
        <v>0</v>
      </c>
      <c r="P71" s="432"/>
      <c r="Q71" s="432"/>
    </row>
    <row r="72" spans="1:17" ht="26.25" customHeight="1">
      <c r="A72" s="254"/>
      <c r="B72" s="254"/>
      <c r="C72" s="254"/>
      <c r="D72" s="254"/>
      <c r="E72" s="254"/>
      <c r="F72" s="264" t="s">
        <v>251</v>
      </c>
      <c r="G72" s="261" t="s">
        <v>252</v>
      </c>
      <c r="H72" s="262" t="s">
        <v>228</v>
      </c>
      <c r="I72" s="433">
        <v>100</v>
      </c>
      <c r="J72" s="433">
        <v>0</v>
      </c>
      <c r="K72" s="432">
        <f>+J72/I72</f>
        <v>0</v>
      </c>
      <c r="L72" s="428">
        <v>0</v>
      </c>
      <c r="M72" s="428">
        <v>0</v>
      </c>
      <c r="N72" s="428">
        <v>0</v>
      </c>
      <c r="O72" s="428">
        <v>0</v>
      </c>
      <c r="P72" s="432"/>
      <c r="Q72" s="432"/>
    </row>
    <row r="73" spans="1:17" ht="26.25" customHeight="1">
      <c r="A73" s="254"/>
      <c r="B73" s="254"/>
      <c r="C73" s="254"/>
      <c r="D73" s="254"/>
      <c r="E73" s="254">
        <v>353</v>
      </c>
      <c r="F73" s="266"/>
      <c r="G73" s="261" t="s">
        <v>272</v>
      </c>
      <c r="H73" s="262" t="s">
        <v>228</v>
      </c>
      <c r="I73" s="433">
        <v>0</v>
      </c>
      <c r="J73" s="433">
        <v>0</v>
      </c>
      <c r="K73" s="432"/>
      <c r="L73" s="428">
        <v>0</v>
      </c>
      <c r="M73" s="428">
        <v>0</v>
      </c>
      <c r="N73" s="428">
        <v>0</v>
      </c>
      <c r="O73" s="428">
        <v>0</v>
      </c>
      <c r="P73" s="432"/>
      <c r="Q73" s="432"/>
    </row>
    <row r="74" spans="1:17" ht="26.25" customHeight="1">
      <c r="A74" s="254"/>
      <c r="B74" s="254"/>
      <c r="C74" s="254"/>
      <c r="D74" s="254"/>
      <c r="E74" s="254"/>
      <c r="F74" s="264" t="s">
        <v>251</v>
      </c>
      <c r="G74" s="261" t="s">
        <v>252</v>
      </c>
      <c r="H74" s="262" t="s">
        <v>228</v>
      </c>
      <c r="I74" s="433">
        <v>0</v>
      </c>
      <c r="J74" s="433">
        <v>0</v>
      </c>
      <c r="K74" s="432"/>
      <c r="L74" s="428">
        <v>0</v>
      </c>
      <c r="M74" s="428">
        <v>0</v>
      </c>
      <c r="N74" s="428">
        <v>0</v>
      </c>
      <c r="O74" s="428">
        <v>0</v>
      </c>
      <c r="P74" s="432"/>
      <c r="Q74" s="432"/>
    </row>
    <row r="75" spans="1:17" ht="26.25" customHeight="1">
      <c r="A75" s="254"/>
      <c r="B75" s="254"/>
      <c r="C75" s="254"/>
      <c r="D75" s="254"/>
      <c r="E75" s="254">
        <v>354</v>
      </c>
      <c r="F75" s="266"/>
      <c r="G75" s="261" t="s">
        <v>273</v>
      </c>
      <c r="H75" s="262" t="s">
        <v>228</v>
      </c>
      <c r="I75" s="433">
        <v>11</v>
      </c>
      <c r="J75" s="433">
        <v>44</v>
      </c>
      <c r="K75" s="432">
        <f>+J75/I75</f>
        <v>4</v>
      </c>
      <c r="L75" s="428">
        <v>1159592</v>
      </c>
      <c r="M75" s="428">
        <v>1159592</v>
      </c>
      <c r="N75" s="428">
        <v>1159592</v>
      </c>
      <c r="O75" s="428">
        <v>1159592</v>
      </c>
      <c r="P75" s="432">
        <f t="shared" si="1"/>
        <v>1</v>
      </c>
      <c r="Q75" s="432">
        <f t="shared" si="2"/>
        <v>4</v>
      </c>
    </row>
    <row r="76" spans="1:17" ht="26.25" customHeight="1">
      <c r="A76" s="254"/>
      <c r="B76" s="254"/>
      <c r="C76" s="254"/>
      <c r="D76" s="254"/>
      <c r="E76" s="254"/>
      <c r="F76" s="264" t="s">
        <v>251</v>
      </c>
      <c r="G76" s="261" t="s">
        <v>252</v>
      </c>
      <c r="H76" s="262" t="s">
        <v>228</v>
      </c>
      <c r="I76" s="433">
        <v>11</v>
      </c>
      <c r="J76" s="433">
        <v>44</v>
      </c>
      <c r="K76" s="432">
        <f>+J76/I76</f>
        <v>4</v>
      </c>
      <c r="L76" s="428">
        <v>1159592</v>
      </c>
      <c r="M76" s="428">
        <v>1159592</v>
      </c>
      <c r="N76" s="428">
        <v>1159592</v>
      </c>
      <c r="O76" s="428">
        <v>1159592</v>
      </c>
      <c r="P76" s="432">
        <f t="shared" si="1"/>
        <v>1</v>
      </c>
      <c r="Q76" s="432">
        <f t="shared" si="2"/>
        <v>4</v>
      </c>
    </row>
    <row r="77" spans="1:17" ht="26.25" customHeight="1">
      <c r="A77" s="254"/>
      <c r="B77" s="254"/>
      <c r="C77" s="254"/>
      <c r="D77" s="254"/>
      <c r="E77" s="254">
        <v>355</v>
      </c>
      <c r="F77" s="266"/>
      <c r="G77" s="261" t="s">
        <v>274</v>
      </c>
      <c r="H77" s="262" t="s">
        <v>228</v>
      </c>
      <c r="I77" s="433">
        <v>5</v>
      </c>
      <c r="J77" s="433">
        <v>0</v>
      </c>
      <c r="K77" s="432">
        <f>+J77/I77</f>
        <v>0</v>
      </c>
      <c r="L77" s="428">
        <v>0</v>
      </c>
      <c r="M77" s="428">
        <v>0</v>
      </c>
      <c r="N77" s="428">
        <v>0</v>
      </c>
      <c r="O77" s="428">
        <v>0</v>
      </c>
      <c r="P77" s="432"/>
      <c r="Q77" s="432"/>
    </row>
    <row r="78" spans="1:17" ht="26.25" customHeight="1">
      <c r="A78" s="254"/>
      <c r="B78" s="254"/>
      <c r="C78" s="254"/>
      <c r="D78" s="254"/>
      <c r="E78" s="254"/>
      <c r="F78" s="264" t="s">
        <v>251</v>
      </c>
      <c r="G78" s="261" t="s">
        <v>252</v>
      </c>
      <c r="H78" s="262" t="s">
        <v>228</v>
      </c>
      <c r="I78" s="433">
        <v>5</v>
      </c>
      <c r="J78" s="433">
        <v>0</v>
      </c>
      <c r="K78" s="432">
        <f t="shared" ref="K78:K102" si="5">+J78/I78</f>
        <v>0</v>
      </c>
      <c r="L78" s="428">
        <v>0</v>
      </c>
      <c r="M78" s="428">
        <v>0</v>
      </c>
      <c r="N78" s="428">
        <v>0</v>
      </c>
      <c r="O78" s="428">
        <v>0</v>
      </c>
      <c r="P78" s="432"/>
      <c r="Q78" s="432"/>
    </row>
    <row r="79" spans="1:17" ht="26.25" customHeight="1">
      <c r="A79" s="254"/>
      <c r="B79" s="254"/>
      <c r="C79" s="254"/>
      <c r="D79" s="254"/>
      <c r="E79" s="254">
        <v>356</v>
      </c>
      <c r="F79" s="266"/>
      <c r="G79" s="261" t="s">
        <v>275</v>
      </c>
      <c r="H79" s="262" t="s">
        <v>228</v>
      </c>
      <c r="I79" s="433">
        <v>1</v>
      </c>
      <c r="J79" s="433">
        <v>0</v>
      </c>
      <c r="K79" s="432">
        <f t="shared" si="5"/>
        <v>0</v>
      </c>
      <c r="L79" s="428">
        <v>0</v>
      </c>
      <c r="M79" s="428">
        <v>0</v>
      </c>
      <c r="N79" s="428">
        <v>0</v>
      </c>
      <c r="O79" s="428">
        <v>0</v>
      </c>
      <c r="P79" s="432"/>
      <c r="Q79" s="432"/>
    </row>
    <row r="80" spans="1:17" ht="26.25" customHeight="1">
      <c r="A80" s="254"/>
      <c r="B80" s="254"/>
      <c r="C80" s="254"/>
      <c r="D80" s="254"/>
      <c r="E80" s="254"/>
      <c r="F80" s="264" t="s">
        <v>251</v>
      </c>
      <c r="G80" s="261" t="s">
        <v>252</v>
      </c>
      <c r="H80" s="262" t="s">
        <v>228</v>
      </c>
      <c r="I80" s="433">
        <v>1</v>
      </c>
      <c r="J80" s="433">
        <v>0</v>
      </c>
      <c r="K80" s="432">
        <f t="shared" si="5"/>
        <v>0</v>
      </c>
      <c r="L80" s="428">
        <v>0</v>
      </c>
      <c r="M80" s="428">
        <v>0</v>
      </c>
      <c r="N80" s="428">
        <v>0</v>
      </c>
      <c r="O80" s="428">
        <v>0</v>
      </c>
      <c r="P80" s="432"/>
      <c r="Q80" s="432"/>
    </row>
    <row r="81" spans="1:17" ht="26.25" customHeight="1">
      <c r="A81" s="254"/>
      <c r="B81" s="254"/>
      <c r="C81" s="254"/>
      <c r="D81" s="254"/>
      <c r="E81" s="254">
        <v>357</v>
      </c>
      <c r="F81" s="266"/>
      <c r="G81" s="261" t="s">
        <v>276</v>
      </c>
      <c r="H81" s="262" t="s">
        <v>228</v>
      </c>
      <c r="I81" s="433">
        <v>10</v>
      </c>
      <c r="J81" s="433">
        <v>8</v>
      </c>
      <c r="K81" s="432">
        <f t="shared" si="5"/>
        <v>0.8</v>
      </c>
      <c r="L81" s="428">
        <v>163080</v>
      </c>
      <c r="M81" s="428">
        <v>163080</v>
      </c>
      <c r="N81" s="428">
        <v>163080</v>
      </c>
      <c r="O81" s="428">
        <v>163080</v>
      </c>
      <c r="P81" s="432">
        <f t="shared" ref="P81:P98" si="6">+M81/L81</f>
        <v>1</v>
      </c>
      <c r="Q81" s="432">
        <f t="shared" ref="Q81:Q98" si="7">+K81/P81</f>
        <v>0.8</v>
      </c>
    </row>
    <row r="82" spans="1:17" ht="26.25" customHeight="1">
      <c r="A82" s="254"/>
      <c r="B82" s="254"/>
      <c r="C82" s="254"/>
      <c r="D82" s="254"/>
      <c r="E82" s="254"/>
      <c r="F82" s="264" t="s">
        <v>251</v>
      </c>
      <c r="G82" s="261" t="s">
        <v>252</v>
      </c>
      <c r="H82" s="262" t="s">
        <v>228</v>
      </c>
      <c r="I82" s="433">
        <v>10</v>
      </c>
      <c r="J82" s="433">
        <v>8</v>
      </c>
      <c r="K82" s="432">
        <f t="shared" si="5"/>
        <v>0.8</v>
      </c>
      <c r="L82" s="428">
        <v>163080</v>
      </c>
      <c r="M82" s="428">
        <v>163080</v>
      </c>
      <c r="N82" s="428">
        <v>163080</v>
      </c>
      <c r="O82" s="428">
        <v>163080</v>
      </c>
      <c r="P82" s="432">
        <f t="shared" si="6"/>
        <v>1</v>
      </c>
      <c r="Q82" s="432">
        <f t="shared" si="7"/>
        <v>0.8</v>
      </c>
    </row>
    <row r="83" spans="1:17" ht="26.25" customHeight="1">
      <c r="A83" s="254"/>
      <c r="B83" s="254"/>
      <c r="C83" s="254"/>
      <c r="D83" s="254"/>
      <c r="E83" s="254">
        <v>358</v>
      </c>
      <c r="F83" s="266"/>
      <c r="G83" s="261" t="s">
        <v>277</v>
      </c>
      <c r="H83" s="262" t="s">
        <v>228</v>
      </c>
      <c r="I83" s="433">
        <v>1</v>
      </c>
      <c r="J83" s="433">
        <v>0</v>
      </c>
      <c r="K83" s="432">
        <f t="shared" si="5"/>
        <v>0</v>
      </c>
      <c r="L83" s="428">
        <v>0</v>
      </c>
      <c r="M83" s="428">
        <v>0</v>
      </c>
      <c r="N83" s="428">
        <v>0</v>
      </c>
      <c r="O83" s="428">
        <v>0</v>
      </c>
      <c r="P83" s="432"/>
      <c r="Q83" s="432"/>
    </row>
    <row r="84" spans="1:17" ht="26.25" customHeight="1">
      <c r="A84" s="254"/>
      <c r="B84" s="254"/>
      <c r="C84" s="254"/>
      <c r="D84" s="254"/>
      <c r="E84" s="254"/>
      <c r="F84" s="264" t="s">
        <v>251</v>
      </c>
      <c r="G84" s="261" t="s">
        <v>252</v>
      </c>
      <c r="H84" s="262" t="s">
        <v>228</v>
      </c>
      <c r="I84" s="433">
        <v>1</v>
      </c>
      <c r="J84" s="433">
        <v>0</v>
      </c>
      <c r="K84" s="432">
        <f t="shared" si="5"/>
        <v>0</v>
      </c>
      <c r="L84" s="428">
        <v>0</v>
      </c>
      <c r="M84" s="428">
        <v>0</v>
      </c>
      <c r="N84" s="428">
        <v>0</v>
      </c>
      <c r="O84" s="428">
        <v>0</v>
      </c>
      <c r="P84" s="432"/>
      <c r="Q84" s="432"/>
    </row>
    <row r="85" spans="1:17" ht="26.25" customHeight="1">
      <c r="A85" s="254"/>
      <c r="B85" s="254"/>
      <c r="C85" s="254"/>
      <c r="D85" s="254"/>
      <c r="E85" s="254">
        <v>360</v>
      </c>
      <c r="F85" s="266"/>
      <c r="G85" s="261" t="s">
        <v>278</v>
      </c>
      <c r="H85" s="262" t="s">
        <v>279</v>
      </c>
      <c r="I85" s="433">
        <v>50</v>
      </c>
      <c r="J85" s="433">
        <v>0</v>
      </c>
      <c r="K85" s="432">
        <f t="shared" si="5"/>
        <v>0</v>
      </c>
      <c r="L85" s="428">
        <v>48000</v>
      </c>
      <c r="M85" s="428">
        <v>48000</v>
      </c>
      <c r="N85" s="428">
        <v>48000</v>
      </c>
      <c r="O85" s="428">
        <v>48000</v>
      </c>
      <c r="P85" s="432">
        <f t="shared" si="6"/>
        <v>1</v>
      </c>
      <c r="Q85" s="432">
        <f t="shared" si="7"/>
        <v>0</v>
      </c>
    </row>
    <row r="86" spans="1:17" ht="22.8">
      <c r="A86" s="254"/>
      <c r="B86" s="254"/>
      <c r="C86" s="254"/>
      <c r="D86" s="254"/>
      <c r="E86" s="254"/>
      <c r="F86" s="264" t="s">
        <v>251</v>
      </c>
      <c r="G86" s="261" t="s">
        <v>252</v>
      </c>
      <c r="H86" s="262" t="s">
        <v>279</v>
      </c>
      <c r="I86" s="433">
        <v>50</v>
      </c>
      <c r="J86" s="433">
        <v>0</v>
      </c>
      <c r="K86" s="432">
        <f t="shared" si="5"/>
        <v>0</v>
      </c>
      <c r="L86" s="428">
        <v>0</v>
      </c>
      <c r="M86" s="428">
        <v>0</v>
      </c>
      <c r="N86" s="428">
        <v>0</v>
      </c>
      <c r="O86" s="428">
        <v>0</v>
      </c>
      <c r="P86" s="432"/>
      <c r="Q86" s="432"/>
    </row>
    <row r="87" spans="1:17" ht="34.200000000000003">
      <c r="A87" s="254"/>
      <c r="B87" s="254"/>
      <c r="C87" s="254"/>
      <c r="D87" s="254"/>
      <c r="E87" s="254">
        <v>361</v>
      </c>
      <c r="F87" s="266"/>
      <c r="G87" s="261" t="s">
        <v>280</v>
      </c>
      <c r="H87" s="262" t="s">
        <v>228</v>
      </c>
      <c r="I87" s="433">
        <v>98</v>
      </c>
      <c r="J87" s="433">
        <v>19</v>
      </c>
      <c r="K87" s="432">
        <f t="shared" si="5"/>
        <v>0.19387755102040816</v>
      </c>
      <c r="L87" s="428">
        <f>3510380.08+598166</f>
        <v>4108546.08</v>
      </c>
      <c r="M87" s="428">
        <f>3510380.08+598166</f>
        <v>4108546.08</v>
      </c>
      <c r="N87" s="428">
        <v>4108545.31</v>
      </c>
      <c r="O87" s="428">
        <v>4108545.31</v>
      </c>
      <c r="P87" s="432">
        <f t="shared" si="6"/>
        <v>1</v>
      </c>
      <c r="Q87" s="432">
        <f t="shared" si="7"/>
        <v>0.19387755102040816</v>
      </c>
    </row>
    <row r="88" spans="1:17" ht="22.8">
      <c r="A88" s="254"/>
      <c r="B88" s="254"/>
      <c r="C88" s="254"/>
      <c r="D88" s="254"/>
      <c r="E88" s="254"/>
      <c r="F88" s="264" t="s">
        <v>251</v>
      </c>
      <c r="G88" s="261" t="s">
        <v>252</v>
      </c>
      <c r="H88" s="262" t="s">
        <v>228</v>
      </c>
      <c r="I88" s="433">
        <v>98</v>
      </c>
      <c r="J88" s="433">
        <v>19</v>
      </c>
      <c r="K88" s="432">
        <f t="shared" si="5"/>
        <v>0.19387755102040816</v>
      </c>
      <c r="L88" s="428">
        <v>598166</v>
      </c>
      <c r="M88" s="428">
        <v>598166</v>
      </c>
      <c r="N88" s="428">
        <v>598166</v>
      </c>
      <c r="O88" s="428">
        <v>598166</v>
      </c>
      <c r="P88" s="432">
        <f t="shared" si="6"/>
        <v>1</v>
      </c>
      <c r="Q88" s="432">
        <f t="shared" si="7"/>
        <v>0.19387755102040816</v>
      </c>
    </row>
    <row r="89" spans="1:17" ht="34.200000000000003">
      <c r="A89" s="254"/>
      <c r="B89" s="254"/>
      <c r="C89" s="254"/>
      <c r="D89" s="254"/>
      <c r="E89" s="254">
        <v>363</v>
      </c>
      <c r="F89" s="266"/>
      <c r="G89" s="261" t="s">
        <v>281</v>
      </c>
      <c r="H89" s="262" t="s">
        <v>228</v>
      </c>
      <c r="I89" s="433">
        <v>0</v>
      </c>
      <c r="J89" s="433">
        <v>0</v>
      </c>
      <c r="K89" s="432"/>
      <c r="L89" s="428">
        <v>0</v>
      </c>
      <c r="M89" s="428">
        <v>0</v>
      </c>
      <c r="N89" s="428">
        <v>0</v>
      </c>
      <c r="O89" s="428">
        <v>0</v>
      </c>
      <c r="P89" s="432"/>
      <c r="Q89" s="432"/>
    </row>
    <row r="90" spans="1:17" ht="22.8">
      <c r="A90" s="254"/>
      <c r="B90" s="254"/>
      <c r="C90" s="254"/>
      <c r="D90" s="254"/>
      <c r="E90" s="254"/>
      <c r="F90" s="264" t="s">
        <v>251</v>
      </c>
      <c r="G90" s="261" t="s">
        <v>252</v>
      </c>
      <c r="H90" s="262" t="s">
        <v>228</v>
      </c>
      <c r="I90" s="433">
        <v>0</v>
      </c>
      <c r="J90" s="433">
        <v>0</v>
      </c>
      <c r="K90" s="432"/>
      <c r="L90" s="428">
        <v>0</v>
      </c>
      <c r="M90" s="428">
        <v>0</v>
      </c>
      <c r="N90" s="428">
        <v>0</v>
      </c>
      <c r="O90" s="428">
        <v>0</v>
      </c>
      <c r="P90" s="432"/>
      <c r="Q90" s="432"/>
    </row>
    <row r="91" spans="1:17" ht="34.200000000000003">
      <c r="A91" s="254"/>
      <c r="B91" s="254"/>
      <c r="C91" s="254"/>
      <c r="D91" s="254"/>
      <c r="E91" s="254">
        <v>364</v>
      </c>
      <c r="F91" s="266"/>
      <c r="G91" s="261" t="s">
        <v>282</v>
      </c>
      <c r="H91" s="262" t="s">
        <v>228</v>
      </c>
      <c r="I91" s="433">
        <v>2</v>
      </c>
      <c r="J91" s="433">
        <v>0</v>
      </c>
      <c r="K91" s="432">
        <f t="shared" si="5"/>
        <v>0</v>
      </c>
      <c r="L91" s="428">
        <f>3830123.09+512746</f>
        <v>4342869.09</v>
      </c>
      <c r="M91" s="428">
        <f>3830123.09+512746</f>
        <v>4342869.09</v>
      </c>
      <c r="N91" s="428">
        <f>3830123.09+512746</f>
        <v>4342869.09</v>
      </c>
      <c r="O91" s="428">
        <f>3830123.09+512746</f>
        <v>4342869.09</v>
      </c>
      <c r="P91" s="432">
        <f t="shared" si="6"/>
        <v>1</v>
      </c>
      <c r="Q91" s="432">
        <f t="shared" si="7"/>
        <v>0</v>
      </c>
    </row>
    <row r="92" spans="1:17" ht="45.6">
      <c r="A92" s="254"/>
      <c r="B92" s="254"/>
      <c r="C92" s="254"/>
      <c r="D92" s="254"/>
      <c r="E92" s="254"/>
      <c r="F92" s="254" t="s">
        <v>229</v>
      </c>
      <c r="G92" s="261" t="s">
        <v>230</v>
      </c>
      <c r="H92" s="262" t="s">
        <v>228</v>
      </c>
      <c r="I92" s="433">
        <v>2</v>
      </c>
      <c r="J92" s="433">
        <v>0</v>
      </c>
      <c r="K92" s="432">
        <f t="shared" si="5"/>
        <v>0</v>
      </c>
      <c r="L92" s="428">
        <v>512746</v>
      </c>
      <c r="M92" s="428">
        <v>512746</v>
      </c>
      <c r="N92" s="428">
        <v>512746</v>
      </c>
      <c r="O92" s="428">
        <v>512746</v>
      </c>
      <c r="P92" s="432">
        <f t="shared" si="6"/>
        <v>1</v>
      </c>
      <c r="Q92" s="432">
        <f t="shared" si="7"/>
        <v>0</v>
      </c>
    </row>
    <row r="93" spans="1:17">
      <c r="A93" s="254"/>
      <c r="B93" s="254"/>
      <c r="C93" s="254">
        <v>7</v>
      </c>
      <c r="D93" s="254"/>
      <c r="E93" s="254"/>
      <c r="F93" s="266"/>
      <c r="G93" s="258" t="s">
        <v>283</v>
      </c>
      <c r="H93" s="265"/>
      <c r="I93" s="433"/>
      <c r="J93" s="433"/>
      <c r="K93" s="432"/>
      <c r="L93" s="428">
        <f>+L94</f>
        <v>405172</v>
      </c>
      <c r="M93" s="428">
        <f>+M94</f>
        <v>405172</v>
      </c>
      <c r="N93" s="428">
        <f>+N94</f>
        <v>405172</v>
      </c>
      <c r="O93" s="428">
        <f>+O94</f>
        <v>405172</v>
      </c>
      <c r="P93" s="432">
        <f t="shared" si="6"/>
        <v>1</v>
      </c>
      <c r="Q93" s="432">
        <f t="shared" si="7"/>
        <v>0</v>
      </c>
    </row>
    <row r="94" spans="1:17">
      <c r="A94" s="254"/>
      <c r="B94" s="254"/>
      <c r="C94" s="254"/>
      <c r="D94" s="254">
        <v>1</v>
      </c>
      <c r="E94" s="254"/>
      <c r="F94" s="266"/>
      <c r="G94" s="258" t="s">
        <v>283</v>
      </c>
      <c r="H94" s="265"/>
      <c r="I94" s="433"/>
      <c r="J94" s="433"/>
      <c r="K94" s="432"/>
      <c r="L94" s="428">
        <f>+L95+L97+L99+L101</f>
        <v>405172</v>
      </c>
      <c r="M94" s="428">
        <f>+M95+M97+M99+M101</f>
        <v>405172</v>
      </c>
      <c r="N94" s="428">
        <f>+N95+N97+N99+N101</f>
        <v>405172</v>
      </c>
      <c r="O94" s="428">
        <f>+O95+O97+O99+O101</f>
        <v>405172</v>
      </c>
      <c r="P94" s="432">
        <f t="shared" si="6"/>
        <v>1</v>
      </c>
      <c r="Q94" s="432">
        <f t="shared" si="7"/>
        <v>0</v>
      </c>
    </row>
    <row r="95" spans="1:17" ht="34.200000000000003">
      <c r="A95" s="254"/>
      <c r="B95" s="254"/>
      <c r="C95" s="254"/>
      <c r="D95" s="254"/>
      <c r="E95" s="254">
        <v>372</v>
      </c>
      <c r="F95" s="266"/>
      <c r="G95" s="261" t="s">
        <v>284</v>
      </c>
      <c r="H95" s="262" t="s">
        <v>285</v>
      </c>
      <c r="I95" s="433">
        <v>3</v>
      </c>
      <c r="J95" s="433">
        <v>1</v>
      </c>
      <c r="K95" s="432">
        <f t="shared" si="5"/>
        <v>0.33333333333333331</v>
      </c>
      <c r="L95" s="428">
        <v>196996</v>
      </c>
      <c r="M95" s="428">
        <v>196996</v>
      </c>
      <c r="N95" s="428">
        <v>196996</v>
      </c>
      <c r="O95" s="428">
        <v>196996</v>
      </c>
      <c r="P95" s="432">
        <f t="shared" si="6"/>
        <v>1</v>
      </c>
      <c r="Q95" s="432">
        <f t="shared" si="7"/>
        <v>0.33333333333333331</v>
      </c>
    </row>
    <row r="96" spans="1:17" ht="45.6">
      <c r="A96" s="254"/>
      <c r="B96" s="254"/>
      <c r="C96" s="254"/>
      <c r="D96" s="254"/>
      <c r="E96" s="254"/>
      <c r="F96" s="254" t="s">
        <v>229</v>
      </c>
      <c r="G96" s="261" t="s">
        <v>230</v>
      </c>
      <c r="H96" s="262" t="s">
        <v>285</v>
      </c>
      <c r="I96" s="433">
        <v>3</v>
      </c>
      <c r="J96" s="433">
        <v>1</v>
      </c>
      <c r="K96" s="432">
        <f t="shared" si="5"/>
        <v>0.33333333333333331</v>
      </c>
      <c r="L96" s="428">
        <v>196996</v>
      </c>
      <c r="M96" s="428">
        <v>196996</v>
      </c>
      <c r="N96" s="428">
        <v>196996</v>
      </c>
      <c r="O96" s="428">
        <v>196996</v>
      </c>
      <c r="P96" s="432">
        <f t="shared" si="6"/>
        <v>1</v>
      </c>
      <c r="Q96" s="432">
        <f t="shared" si="7"/>
        <v>0.33333333333333331</v>
      </c>
    </row>
    <row r="97" spans="1:17">
      <c r="A97" s="254"/>
      <c r="B97" s="254"/>
      <c r="C97" s="254"/>
      <c r="D97" s="254"/>
      <c r="E97" s="254">
        <v>373</v>
      </c>
      <c r="F97" s="266"/>
      <c r="G97" s="261" t="s">
        <v>286</v>
      </c>
      <c r="H97" s="262" t="s">
        <v>228</v>
      </c>
      <c r="I97" s="433">
        <v>9</v>
      </c>
      <c r="J97" s="433">
        <v>8</v>
      </c>
      <c r="K97" s="432">
        <f t="shared" si="5"/>
        <v>0.88888888888888884</v>
      </c>
      <c r="L97" s="428">
        <v>208176</v>
      </c>
      <c r="M97" s="428">
        <v>208176</v>
      </c>
      <c r="N97" s="428">
        <v>208176</v>
      </c>
      <c r="O97" s="428">
        <v>208176</v>
      </c>
      <c r="P97" s="432">
        <f t="shared" si="6"/>
        <v>1</v>
      </c>
      <c r="Q97" s="432">
        <f t="shared" si="7"/>
        <v>0.88888888888888884</v>
      </c>
    </row>
    <row r="98" spans="1:17" ht="22.8">
      <c r="A98" s="254"/>
      <c r="B98" s="254"/>
      <c r="C98" s="254"/>
      <c r="D98" s="254"/>
      <c r="E98" s="254"/>
      <c r="F98" s="254" t="s">
        <v>287</v>
      </c>
      <c r="G98" s="261" t="s">
        <v>288</v>
      </c>
      <c r="H98" s="262" t="s">
        <v>228</v>
      </c>
      <c r="I98" s="433">
        <v>9</v>
      </c>
      <c r="J98" s="433">
        <v>8</v>
      </c>
      <c r="K98" s="432">
        <f t="shared" si="5"/>
        <v>0.88888888888888884</v>
      </c>
      <c r="L98" s="428">
        <v>208176</v>
      </c>
      <c r="M98" s="428">
        <v>208176</v>
      </c>
      <c r="N98" s="428">
        <v>208176</v>
      </c>
      <c r="O98" s="428">
        <v>208176</v>
      </c>
      <c r="P98" s="432">
        <f t="shared" si="6"/>
        <v>1</v>
      </c>
      <c r="Q98" s="432">
        <f t="shared" si="7"/>
        <v>0.88888888888888884</v>
      </c>
    </row>
    <row r="99" spans="1:17">
      <c r="A99" s="254"/>
      <c r="B99" s="254"/>
      <c r="C99" s="254"/>
      <c r="D99" s="254"/>
      <c r="E99" s="254">
        <v>374</v>
      </c>
      <c r="F99" s="266"/>
      <c r="G99" s="261" t="s">
        <v>289</v>
      </c>
      <c r="H99" s="262" t="s">
        <v>218</v>
      </c>
      <c r="I99" s="433">
        <v>5</v>
      </c>
      <c r="J99" s="433">
        <v>0</v>
      </c>
      <c r="K99" s="432">
        <f t="shared" si="5"/>
        <v>0</v>
      </c>
      <c r="L99" s="428">
        <v>0</v>
      </c>
      <c r="M99" s="428">
        <v>0</v>
      </c>
      <c r="N99" s="428">
        <v>0</v>
      </c>
      <c r="O99" s="428">
        <v>0</v>
      </c>
      <c r="P99" s="432"/>
      <c r="Q99" s="432"/>
    </row>
    <row r="100" spans="1:17" ht="22.8">
      <c r="A100" s="254"/>
      <c r="B100" s="254"/>
      <c r="C100" s="254"/>
      <c r="D100" s="254"/>
      <c r="E100" s="254"/>
      <c r="F100" s="264" t="s">
        <v>251</v>
      </c>
      <c r="G100" s="261" t="s">
        <v>252</v>
      </c>
      <c r="H100" s="262" t="s">
        <v>218</v>
      </c>
      <c r="I100" s="433">
        <v>5</v>
      </c>
      <c r="J100" s="433">
        <v>0</v>
      </c>
      <c r="K100" s="432">
        <f t="shared" si="5"/>
        <v>0</v>
      </c>
      <c r="L100" s="428">
        <v>0</v>
      </c>
      <c r="M100" s="428">
        <v>0</v>
      </c>
      <c r="N100" s="428">
        <v>0</v>
      </c>
      <c r="O100" s="428">
        <v>0</v>
      </c>
      <c r="P100" s="432"/>
      <c r="Q100" s="432"/>
    </row>
    <row r="101" spans="1:17" ht="22.8">
      <c r="A101" s="254"/>
      <c r="B101" s="254"/>
      <c r="C101" s="254"/>
      <c r="D101" s="254"/>
      <c r="E101" s="254">
        <v>375</v>
      </c>
      <c r="F101" s="266"/>
      <c r="G101" s="261" t="s">
        <v>290</v>
      </c>
      <c r="H101" s="262" t="s">
        <v>291</v>
      </c>
      <c r="I101" s="433">
        <v>5</v>
      </c>
      <c r="J101" s="433">
        <v>0</v>
      </c>
      <c r="K101" s="432">
        <f t="shared" si="5"/>
        <v>0</v>
      </c>
      <c r="L101" s="428">
        <v>0</v>
      </c>
      <c r="M101" s="428">
        <v>0</v>
      </c>
      <c r="N101" s="428">
        <v>0</v>
      </c>
      <c r="O101" s="428">
        <v>0</v>
      </c>
      <c r="P101" s="432"/>
      <c r="Q101" s="432"/>
    </row>
    <row r="102" spans="1:17" ht="22.8">
      <c r="A102" s="267"/>
      <c r="B102" s="267"/>
      <c r="C102" s="267"/>
      <c r="D102" s="267"/>
      <c r="E102" s="267"/>
      <c r="F102" s="267" t="s">
        <v>251</v>
      </c>
      <c r="G102" s="261" t="s">
        <v>252</v>
      </c>
      <c r="H102" s="262" t="s">
        <v>291</v>
      </c>
      <c r="I102" s="433">
        <v>5</v>
      </c>
      <c r="J102" s="433">
        <v>0</v>
      </c>
      <c r="K102" s="432">
        <f t="shared" si="5"/>
        <v>0</v>
      </c>
      <c r="L102" s="428">
        <v>0</v>
      </c>
      <c r="M102" s="428">
        <v>0</v>
      </c>
      <c r="N102" s="428">
        <v>0</v>
      </c>
      <c r="O102" s="428">
        <v>0</v>
      </c>
      <c r="P102" s="432"/>
      <c r="Q102" s="432"/>
    </row>
    <row r="103" spans="1:17">
      <c r="A103" s="268"/>
      <c r="B103" s="268"/>
      <c r="C103" s="268"/>
      <c r="D103" s="268"/>
      <c r="E103" s="268"/>
      <c r="F103" s="268"/>
      <c r="G103" s="268"/>
      <c r="H103" s="268"/>
      <c r="I103" s="80"/>
      <c r="J103" s="80"/>
      <c r="K103" s="243"/>
      <c r="L103" s="428"/>
      <c r="M103" s="428"/>
      <c r="N103" s="428"/>
      <c r="O103" s="428"/>
      <c r="P103" s="432"/>
      <c r="Q103" s="432"/>
    </row>
    <row r="104" spans="1:17">
      <c r="A104" s="269"/>
      <c r="B104" s="269"/>
      <c r="C104" s="269"/>
      <c r="D104" s="269"/>
      <c r="E104" s="269"/>
      <c r="F104" s="269"/>
      <c r="G104" s="270" t="s">
        <v>292</v>
      </c>
      <c r="H104" s="269"/>
      <c r="I104" s="82"/>
      <c r="J104" s="82"/>
      <c r="K104" s="245"/>
      <c r="L104" s="429">
        <f>+L67+L62+L9</f>
        <v>18166809.829999998</v>
      </c>
      <c r="M104" s="429">
        <f>+M67+M62+M9</f>
        <v>18166809.829999998</v>
      </c>
      <c r="N104" s="429">
        <f>+N67+N62+N9</f>
        <v>18166809.060000002</v>
      </c>
      <c r="O104" s="429">
        <f>+O67+O62+O9</f>
        <v>18166809.060000002</v>
      </c>
      <c r="P104" s="434"/>
      <c r="Q104" s="434"/>
    </row>
    <row r="105" spans="1:17">
      <c r="P105" s="435"/>
      <c r="Q105" s="435"/>
    </row>
    <row r="106" spans="1:17">
      <c r="M106" s="296">
        <f>+M104-L104</f>
        <v>0</v>
      </c>
    </row>
  </sheetData>
  <mergeCells count="15">
    <mergeCell ref="A5:A7"/>
    <mergeCell ref="A1:Q1"/>
    <mergeCell ref="A3:Q3"/>
    <mergeCell ref="A4:Q4"/>
    <mergeCell ref="L6:O6"/>
    <mergeCell ref="B5:B7"/>
    <mergeCell ref="E5:E7"/>
    <mergeCell ref="Q6:Q7"/>
    <mergeCell ref="H5:H7"/>
    <mergeCell ref="D5:D7"/>
    <mergeCell ref="F5:F7"/>
    <mergeCell ref="G5:G7"/>
    <mergeCell ref="P6:P7"/>
    <mergeCell ref="K6:K7"/>
    <mergeCell ref="C5:C7"/>
  </mergeCells>
  <phoneticPr fontId="0" type="noConversion"/>
  <printOptions horizontalCentered="1"/>
  <pageMargins left="0.39370078740157483" right="0.39370078740157483" top="1.3779527559055118" bottom="0.47244094488188981" header="0.39370078740157483" footer="0.19685039370078741"/>
  <pageSetup scale="65" orientation="landscape" r:id="rId1"/>
  <headerFooter scaleWithDoc="0">
    <oddHeader>&amp;C&amp;G</oddHeader>
    <oddFooter>&amp;C&amp;G</oddFooter>
  </headerFooter>
  <rowBreaks count="1" manualBreakCount="1">
    <brk id="92" max="16383" man="1"/>
  </rowBreaks>
  <ignoredErrors>
    <ignoredError sqref="I9:K9 I10:K10 I11:K11 I12:K12 P12:Q12 P11:Q11 P10:Q10 P9:Q9" numberStoredAsText="1"/>
  </ignoredErrors>
  <legacyDrawingHF r:id="rId2"/>
</worksheet>
</file>

<file path=xl/worksheets/sheet6.xml><?xml version="1.0" encoding="utf-8"?>
<worksheet xmlns="http://schemas.openxmlformats.org/spreadsheetml/2006/main" xmlns:r="http://schemas.openxmlformats.org/officeDocument/2006/relationships">
  <dimension ref="A1:G46"/>
  <sheetViews>
    <sheetView showGridLines="0" topLeftCell="A30" zoomScale="85" zoomScaleNormal="85" workbookViewId="0">
      <selection activeCell="G51" sqref="G51"/>
    </sheetView>
  </sheetViews>
  <sheetFormatPr baseColWidth="10" defaultColWidth="11.44140625" defaultRowHeight="13.8"/>
  <cols>
    <col min="1" max="1" width="6.6640625" style="1" customWidth="1"/>
    <col min="2" max="3" width="3.44140625" style="1" customWidth="1"/>
    <col min="4" max="4" width="4.5546875" style="1" customWidth="1"/>
    <col min="5" max="5" width="7.33203125" style="1" customWidth="1"/>
    <col min="6" max="6" width="47" style="1" customWidth="1"/>
    <col min="7" max="7" width="110.44140625" style="1" customWidth="1"/>
    <col min="8" max="16384" width="11.44140625" style="1"/>
  </cols>
  <sheetData>
    <row r="1" spans="1:7" ht="35.1" customHeight="1">
      <c r="A1" s="469" t="s">
        <v>70</v>
      </c>
      <c r="B1" s="470"/>
      <c r="C1" s="470"/>
      <c r="D1" s="470"/>
      <c r="E1" s="470"/>
      <c r="F1" s="470"/>
      <c r="G1" s="471"/>
    </row>
    <row r="2" spans="1:7" ht="6" customHeight="1">
      <c r="G2" s="97"/>
    </row>
    <row r="3" spans="1:7" ht="20.100000000000001" customHeight="1">
      <c r="A3" s="472" t="str">
        <f>+'APP-1'!A3:Q3</f>
        <v>UNIDAD RESPONSABLE DEL GASTO: Secretaría de Desarrollo Rural y Equidad para las Comunidades</v>
      </c>
      <c r="B3" s="473"/>
      <c r="C3" s="473"/>
      <c r="D3" s="473"/>
      <c r="E3" s="473"/>
      <c r="F3" s="473"/>
      <c r="G3" s="474"/>
    </row>
    <row r="4" spans="1:7" ht="20.100000000000001" customHeight="1">
      <c r="A4" s="472" t="str">
        <f>+'APP-1'!A4:Q4</f>
        <v>PERÍODO: Enero- Marzo 2018</v>
      </c>
      <c r="B4" s="473"/>
      <c r="C4" s="473"/>
      <c r="D4" s="473"/>
      <c r="E4" s="473"/>
      <c r="F4" s="473"/>
      <c r="G4" s="474"/>
    </row>
    <row r="5" spans="1:7" ht="34.200000000000003" customHeight="1">
      <c r="A5" s="467" t="s">
        <v>68</v>
      </c>
      <c r="B5" s="467" t="s">
        <v>44</v>
      </c>
      <c r="C5" s="467" t="s">
        <v>42</v>
      </c>
      <c r="D5" s="467" t="s">
        <v>43</v>
      </c>
      <c r="E5" s="467" t="s">
        <v>12</v>
      </c>
      <c r="F5" s="467" t="s">
        <v>13</v>
      </c>
      <c r="G5" s="467" t="s">
        <v>181</v>
      </c>
    </row>
    <row r="6" spans="1:7" ht="20.7" customHeight="1">
      <c r="A6" s="468"/>
      <c r="B6" s="468"/>
      <c r="C6" s="468"/>
      <c r="D6" s="468"/>
      <c r="E6" s="468"/>
      <c r="F6" s="468"/>
      <c r="G6" s="468"/>
    </row>
    <row r="7" spans="1:7" s="58" customFormat="1" ht="15" hidden="1" customHeight="1">
      <c r="A7" s="254">
        <v>1</v>
      </c>
      <c r="B7" s="255"/>
      <c r="C7" s="255"/>
      <c r="D7" s="255"/>
      <c r="E7" s="256"/>
      <c r="F7" s="258" t="s">
        <v>213</v>
      </c>
      <c r="G7" s="344"/>
    </row>
    <row r="8" spans="1:7" s="58" customFormat="1" ht="15" hidden="1" customHeight="1">
      <c r="A8" s="255"/>
      <c r="B8" s="254">
        <v>1</v>
      </c>
      <c r="C8" s="254"/>
      <c r="D8" s="254"/>
      <c r="E8" s="254"/>
      <c r="F8" s="258" t="s">
        <v>214</v>
      </c>
      <c r="G8" s="60"/>
    </row>
    <row r="9" spans="1:7" s="58" customFormat="1" ht="15" hidden="1" customHeight="1">
      <c r="A9" s="255"/>
      <c r="B9" s="254"/>
      <c r="C9" s="254">
        <v>2</v>
      </c>
      <c r="D9" s="254"/>
      <c r="E9" s="254"/>
      <c r="F9" s="258" t="s">
        <v>215</v>
      </c>
      <c r="G9" s="60"/>
    </row>
    <row r="10" spans="1:7" s="58" customFormat="1" ht="15" hidden="1" customHeight="1">
      <c r="A10" s="255"/>
      <c r="B10" s="254"/>
      <c r="C10" s="254"/>
      <c r="D10" s="254">
        <v>4</v>
      </c>
      <c r="E10" s="254"/>
      <c r="F10" s="258" t="s">
        <v>216</v>
      </c>
      <c r="G10" s="60"/>
    </row>
    <row r="11" spans="1:7" s="58" customFormat="1" ht="15" hidden="1" customHeight="1">
      <c r="A11" s="260"/>
      <c r="B11" s="254"/>
      <c r="C11" s="254"/>
      <c r="D11" s="254"/>
      <c r="E11" s="254">
        <v>336</v>
      </c>
      <c r="F11" s="261" t="s">
        <v>221</v>
      </c>
      <c r="G11" s="60"/>
    </row>
    <row r="12" spans="1:7" s="58" customFormat="1" ht="15" customHeight="1">
      <c r="A12" s="265"/>
      <c r="B12" s="254">
        <v>2</v>
      </c>
      <c r="C12" s="254"/>
      <c r="D12" s="254"/>
      <c r="E12" s="254"/>
      <c r="F12" s="258" t="s">
        <v>224</v>
      </c>
      <c r="G12" s="60"/>
    </row>
    <row r="13" spans="1:7" s="58" customFormat="1" ht="15" customHeight="1">
      <c r="A13" s="265"/>
      <c r="B13" s="254"/>
      <c r="C13" s="254">
        <v>6</v>
      </c>
      <c r="D13" s="254"/>
      <c r="E13" s="254"/>
      <c r="F13" s="258" t="s">
        <v>225</v>
      </c>
      <c r="G13" s="60"/>
    </row>
    <row r="14" spans="1:7" s="58" customFormat="1" ht="15" customHeight="1">
      <c r="A14" s="265"/>
      <c r="B14" s="254"/>
      <c r="C14" s="254"/>
      <c r="D14" s="254">
        <v>8</v>
      </c>
      <c r="E14" s="254"/>
      <c r="F14" s="258" t="s">
        <v>239</v>
      </c>
      <c r="G14" s="60"/>
    </row>
    <row r="15" spans="1:7" s="58" customFormat="1" ht="30" hidden="1" customHeight="1">
      <c r="A15" s="265"/>
      <c r="B15" s="254"/>
      <c r="C15" s="254"/>
      <c r="D15" s="254"/>
      <c r="E15" s="254">
        <v>478</v>
      </c>
      <c r="F15" s="261" t="s">
        <v>241</v>
      </c>
      <c r="G15" s="60"/>
    </row>
    <row r="16" spans="1:7" hidden="1">
      <c r="A16" s="265"/>
      <c r="B16" s="254"/>
      <c r="C16" s="254"/>
      <c r="D16" s="254"/>
      <c r="E16" s="254">
        <v>487</v>
      </c>
      <c r="F16" s="261" t="s">
        <v>242</v>
      </c>
      <c r="G16" s="20"/>
    </row>
    <row r="17" spans="1:7" hidden="1">
      <c r="A17" s="265"/>
      <c r="B17" s="254"/>
      <c r="C17" s="254"/>
      <c r="D17" s="254"/>
      <c r="E17" s="254">
        <v>488</v>
      </c>
      <c r="F17" s="261" t="s">
        <v>243</v>
      </c>
      <c r="G17" s="20"/>
    </row>
    <row r="18" spans="1:7" hidden="1">
      <c r="A18" s="265"/>
      <c r="B18" s="254"/>
      <c r="C18" s="254"/>
      <c r="D18" s="254"/>
      <c r="E18" s="254">
        <v>489</v>
      </c>
      <c r="F18" s="261" t="s">
        <v>244</v>
      </c>
      <c r="G18" s="20"/>
    </row>
    <row r="19" spans="1:7" hidden="1">
      <c r="A19" s="265"/>
      <c r="B19" s="254"/>
      <c r="C19" s="254"/>
      <c r="D19" s="254"/>
      <c r="E19" s="254">
        <v>491</v>
      </c>
      <c r="F19" s="261" t="s">
        <v>247</v>
      </c>
      <c r="G19" s="20"/>
    </row>
    <row r="20" spans="1:7" hidden="1">
      <c r="A20" s="265"/>
      <c r="B20" s="254"/>
      <c r="C20" s="254"/>
      <c r="D20" s="254"/>
      <c r="E20" s="254">
        <v>498</v>
      </c>
      <c r="F20" s="261" t="s">
        <v>248</v>
      </c>
      <c r="G20" s="20"/>
    </row>
    <row r="21" spans="1:7">
      <c r="A21" s="265"/>
      <c r="B21" s="254"/>
      <c r="C21" s="254"/>
      <c r="D21" s="254">
        <v>9</v>
      </c>
      <c r="E21" s="254"/>
      <c r="F21" s="258" t="s">
        <v>249</v>
      </c>
      <c r="G21" s="20"/>
    </row>
    <row r="22" spans="1:7" ht="27.6">
      <c r="A22" s="265"/>
      <c r="B22" s="254"/>
      <c r="C22" s="254"/>
      <c r="D22" s="254"/>
      <c r="E22" s="264">
        <v>537</v>
      </c>
      <c r="F22" s="261" t="s">
        <v>250</v>
      </c>
      <c r="G22" s="347" t="s">
        <v>335</v>
      </c>
    </row>
    <row r="23" spans="1:7">
      <c r="A23" s="265"/>
      <c r="B23" s="254">
        <v>3</v>
      </c>
      <c r="C23" s="254"/>
      <c r="D23" s="254"/>
      <c r="E23" s="254"/>
      <c r="F23" s="258" t="s">
        <v>253</v>
      </c>
      <c r="G23" s="347"/>
    </row>
    <row r="24" spans="1:7">
      <c r="A24" s="265"/>
      <c r="B24" s="254"/>
      <c r="C24" s="254">
        <v>9</v>
      </c>
      <c r="D24" s="254"/>
      <c r="E24" s="254"/>
      <c r="F24" s="258" t="s">
        <v>261</v>
      </c>
      <c r="G24" s="347"/>
    </row>
    <row r="25" spans="1:7">
      <c r="A25" s="265"/>
      <c r="B25" s="254"/>
      <c r="C25" s="254"/>
      <c r="D25" s="254">
        <v>3</v>
      </c>
      <c r="E25" s="254"/>
      <c r="F25" s="258" t="s">
        <v>262</v>
      </c>
      <c r="G25" s="347"/>
    </row>
    <row r="26" spans="1:7" ht="41.4">
      <c r="A26" s="265"/>
      <c r="B26" s="254"/>
      <c r="C26" s="254"/>
      <c r="D26" s="254"/>
      <c r="E26" s="254">
        <v>553</v>
      </c>
      <c r="F26" s="261" t="s">
        <v>264</v>
      </c>
      <c r="G26" s="347" t="s">
        <v>327</v>
      </c>
    </row>
    <row r="27" spans="1:7">
      <c r="A27" s="254">
        <v>3</v>
      </c>
      <c r="B27" s="254"/>
      <c r="C27" s="254"/>
      <c r="D27" s="254"/>
      <c r="E27" s="254"/>
      <c r="F27" s="258" t="s">
        <v>253</v>
      </c>
      <c r="G27" s="347"/>
    </row>
    <row r="28" spans="1:7">
      <c r="A28" s="254"/>
      <c r="B28" s="254">
        <v>3</v>
      </c>
      <c r="C28" s="254"/>
      <c r="D28" s="254"/>
      <c r="E28" s="254"/>
      <c r="F28" s="258" t="s">
        <v>270</v>
      </c>
      <c r="G28" s="347"/>
    </row>
    <row r="29" spans="1:7">
      <c r="A29" s="254"/>
      <c r="B29" s="254"/>
      <c r="C29" s="254">
        <v>2</v>
      </c>
      <c r="D29" s="254"/>
      <c r="E29" s="254"/>
      <c r="F29" s="258" t="s">
        <v>254</v>
      </c>
      <c r="G29" s="347"/>
    </row>
    <row r="30" spans="1:7">
      <c r="A30" s="254"/>
      <c r="B30" s="254"/>
      <c r="C30" s="254"/>
      <c r="D30" s="254">
        <v>1</v>
      </c>
      <c r="E30" s="254"/>
      <c r="F30" s="258" t="s">
        <v>255</v>
      </c>
      <c r="G30" s="347"/>
    </row>
    <row r="31" spans="1:7" ht="27.6">
      <c r="A31" s="254"/>
      <c r="B31" s="254"/>
      <c r="C31" s="254"/>
      <c r="D31" s="254"/>
      <c r="E31" s="254">
        <v>352</v>
      </c>
      <c r="F31" s="261" t="s">
        <v>271</v>
      </c>
      <c r="G31" s="347" t="s">
        <v>328</v>
      </c>
    </row>
    <row r="32" spans="1:7" ht="55.2">
      <c r="A32" s="254"/>
      <c r="B32" s="254"/>
      <c r="C32" s="254"/>
      <c r="D32" s="254"/>
      <c r="E32" s="254">
        <v>354</v>
      </c>
      <c r="F32" s="261" t="s">
        <v>273</v>
      </c>
      <c r="G32" s="347" t="s">
        <v>329</v>
      </c>
    </row>
    <row r="33" spans="1:7" ht="27.6">
      <c r="A33" s="254"/>
      <c r="B33" s="254"/>
      <c r="C33" s="254"/>
      <c r="D33" s="254"/>
      <c r="E33" s="254">
        <v>355</v>
      </c>
      <c r="F33" s="261" t="s">
        <v>274</v>
      </c>
      <c r="G33" s="347" t="s">
        <v>330</v>
      </c>
    </row>
    <row r="34" spans="1:7" ht="27.6">
      <c r="A34" s="254"/>
      <c r="B34" s="254"/>
      <c r="C34" s="254"/>
      <c r="D34" s="254"/>
      <c r="E34" s="254">
        <v>356</v>
      </c>
      <c r="F34" s="261" t="s">
        <v>275</v>
      </c>
      <c r="G34" s="347" t="s">
        <v>330</v>
      </c>
    </row>
    <row r="35" spans="1:7" ht="27.6">
      <c r="A35" s="254"/>
      <c r="B35" s="254"/>
      <c r="C35" s="254"/>
      <c r="D35" s="254"/>
      <c r="E35" s="254">
        <v>357</v>
      </c>
      <c r="F35" s="261" t="s">
        <v>276</v>
      </c>
      <c r="G35" s="347" t="s">
        <v>331</v>
      </c>
    </row>
    <row r="36" spans="1:7" ht="27.6">
      <c r="A36" s="254"/>
      <c r="B36" s="254"/>
      <c r="C36" s="254"/>
      <c r="D36" s="254"/>
      <c r="E36" s="254">
        <v>358</v>
      </c>
      <c r="F36" s="261" t="s">
        <v>277</v>
      </c>
      <c r="G36" s="347" t="s">
        <v>330</v>
      </c>
    </row>
    <row r="37" spans="1:7" ht="27.6">
      <c r="A37" s="254"/>
      <c r="B37" s="254"/>
      <c r="C37" s="254"/>
      <c r="D37" s="254"/>
      <c r="E37" s="254">
        <v>360</v>
      </c>
      <c r="F37" s="261" t="s">
        <v>278</v>
      </c>
      <c r="G37" s="347" t="s">
        <v>332</v>
      </c>
    </row>
    <row r="38" spans="1:7" ht="41.4">
      <c r="A38" s="254"/>
      <c r="B38" s="254"/>
      <c r="C38" s="254"/>
      <c r="D38" s="254"/>
      <c r="E38" s="254">
        <v>361</v>
      </c>
      <c r="F38" s="261" t="s">
        <v>280</v>
      </c>
      <c r="G38" s="347" t="s">
        <v>333</v>
      </c>
    </row>
    <row r="39" spans="1:7" ht="22.8">
      <c r="A39" s="254"/>
      <c r="B39" s="254"/>
      <c r="C39" s="254"/>
      <c r="D39" s="254"/>
      <c r="E39" s="254">
        <v>363</v>
      </c>
      <c r="F39" s="261" t="s">
        <v>281</v>
      </c>
      <c r="G39" s="347" t="s">
        <v>334</v>
      </c>
    </row>
    <row r="40" spans="1:7" ht="27.6">
      <c r="A40" s="254"/>
      <c r="B40" s="254"/>
      <c r="C40" s="254"/>
      <c r="D40" s="254"/>
      <c r="E40" s="254">
        <v>364</v>
      </c>
      <c r="F40" s="261" t="s">
        <v>282</v>
      </c>
      <c r="G40" s="347" t="s">
        <v>656</v>
      </c>
    </row>
    <row r="41" spans="1:7">
      <c r="A41" s="254"/>
      <c r="B41" s="254"/>
      <c r="C41" s="254">
        <v>7</v>
      </c>
      <c r="D41" s="254"/>
      <c r="E41" s="254"/>
      <c r="F41" s="258" t="s">
        <v>283</v>
      </c>
      <c r="G41" s="347"/>
    </row>
    <row r="42" spans="1:7">
      <c r="A42" s="254"/>
      <c r="B42" s="254"/>
      <c r="C42" s="254"/>
      <c r="D42" s="254">
        <v>1</v>
      </c>
      <c r="E42" s="254"/>
      <c r="F42" s="258" t="s">
        <v>283</v>
      </c>
      <c r="G42" s="347"/>
    </row>
    <row r="43" spans="1:7" ht="22.8">
      <c r="A43" s="254"/>
      <c r="B43" s="254"/>
      <c r="C43" s="254"/>
      <c r="D43" s="254"/>
      <c r="E43" s="254">
        <v>372</v>
      </c>
      <c r="F43" s="261" t="s">
        <v>284</v>
      </c>
      <c r="G43" s="347" t="s">
        <v>337</v>
      </c>
    </row>
    <row r="44" spans="1:7">
      <c r="A44" s="254"/>
      <c r="B44" s="254"/>
      <c r="C44" s="254"/>
      <c r="D44" s="254"/>
      <c r="E44" s="254">
        <v>373</v>
      </c>
      <c r="F44" s="261" t="s">
        <v>286</v>
      </c>
      <c r="G44" s="347"/>
    </row>
    <row r="45" spans="1:7" ht="41.4">
      <c r="A45" s="254"/>
      <c r="B45" s="254"/>
      <c r="C45" s="254"/>
      <c r="D45" s="254"/>
      <c r="E45" s="254">
        <v>374</v>
      </c>
      <c r="F45" s="261" t="s">
        <v>289</v>
      </c>
      <c r="G45" s="347" t="s">
        <v>327</v>
      </c>
    </row>
    <row r="46" spans="1:7" ht="41.4">
      <c r="A46" s="345"/>
      <c r="B46" s="345"/>
      <c r="C46" s="345"/>
      <c r="D46" s="345"/>
      <c r="E46" s="345">
        <v>375</v>
      </c>
      <c r="F46" s="346" t="s">
        <v>290</v>
      </c>
      <c r="G46" s="348" t="s">
        <v>336</v>
      </c>
    </row>
  </sheetData>
  <mergeCells count="10">
    <mergeCell ref="A5:A6"/>
    <mergeCell ref="A3:G3"/>
    <mergeCell ref="A4:G4"/>
    <mergeCell ref="A1:G1"/>
    <mergeCell ref="B5:B6"/>
    <mergeCell ref="C5:C6"/>
    <mergeCell ref="D5:D6"/>
    <mergeCell ref="E5:E6"/>
    <mergeCell ref="F5:F6"/>
    <mergeCell ref="G5:G6"/>
  </mergeCells>
  <printOptions horizontalCentered="1"/>
  <pageMargins left="0.39370078740157483" right="0.39370078740157483" top="1.3779527559055118" bottom="0.47244094488188981" header="0.39370078740157483" footer="0.19685039370078741"/>
  <pageSetup scale="69" orientation="landscape" r:id="rId1"/>
  <headerFooter scaleWithDoc="0">
    <oddHeader>&amp;C&amp;G</oddHeader>
    <oddFooter>&amp;C&amp;G</oddFooter>
  </headerFooter>
  <legacyDrawingHF r:id="rId2"/>
</worksheet>
</file>

<file path=xl/worksheets/sheet7.xml><?xml version="1.0" encoding="utf-8"?>
<worksheet xmlns="http://schemas.openxmlformats.org/spreadsheetml/2006/main" xmlns:r="http://schemas.openxmlformats.org/officeDocument/2006/relationships">
  <dimension ref="A1:U25"/>
  <sheetViews>
    <sheetView showGridLines="0" view="pageBreakPreview" zoomScale="70" zoomScaleNormal="85" zoomScaleSheetLayoutView="70" workbookViewId="0">
      <selection activeCell="A3" sqref="A3"/>
    </sheetView>
  </sheetViews>
  <sheetFormatPr baseColWidth="10" defaultColWidth="11.44140625" defaultRowHeight="13.8"/>
  <cols>
    <col min="1" max="1" width="3.6640625" style="36" customWidth="1"/>
    <col min="2" max="3" width="3.33203125" style="36" customWidth="1"/>
    <col min="4" max="4" width="4.109375" style="36" customWidth="1"/>
    <col min="5" max="5" width="5.5546875" style="36" customWidth="1"/>
    <col min="6" max="6" width="28" style="36" customWidth="1"/>
    <col min="7" max="7" width="9" style="36" customWidth="1"/>
    <col min="8" max="10" width="15.6640625" style="36" customWidth="1"/>
    <col min="11" max="11" width="6.6640625" style="238" customWidth="1"/>
    <col min="12" max="12" width="6.6640625" style="36" customWidth="1"/>
    <col min="13" max="13" width="17.5546875" style="36" customWidth="1"/>
    <col min="14" max="17" width="15.6640625" style="36" customWidth="1"/>
    <col min="18" max="18" width="6.6640625" style="238" customWidth="1"/>
    <col min="19" max="19" width="8.109375" style="238" customWidth="1"/>
    <col min="20" max="21" width="6.6640625" style="238" customWidth="1"/>
    <col min="22" max="16384" width="11.44140625" style="36"/>
  </cols>
  <sheetData>
    <row r="1" spans="1:21" ht="25.2" customHeight="1">
      <c r="A1" s="491" t="s">
        <v>72</v>
      </c>
      <c r="B1" s="492"/>
      <c r="C1" s="492"/>
      <c r="D1" s="492"/>
      <c r="E1" s="492"/>
      <c r="F1" s="492"/>
      <c r="G1" s="492"/>
      <c r="H1" s="492"/>
      <c r="I1" s="492"/>
      <c r="J1" s="492"/>
      <c r="K1" s="492"/>
      <c r="L1" s="492"/>
      <c r="M1" s="492"/>
      <c r="N1" s="492"/>
      <c r="O1" s="492"/>
      <c r="P1" s="492"/>
      <c r="Q1" s="492"/>
      <c r="R1" s="492"/>
      <c r="S1" s="492"/>
      <c r="T1" s="492"/>
      <c r="U1" s="493"/>
    </row>
    <row r="2" spans="1:21" ht="48.75" customHeight="1">
      <c r="A2" s="494" t="s">
        <v>725</v>
      </c>
      <c r="B2" s="495"/>
      <c r="C2" s="495"/>
      <c r="D2" s="495"/>
      <c r="E2" s="495"/>
      <c r="F2" s="495"/>
      <c r="G2" s="495"/>
      <c r="H2" s="495"/>
      <c r="I2" s="495"/>
      <c r="J2" s="495"/>
      <c r="K2" s="495"/>
      <c r="L2" s="495"/>
      <c r="M2" s="495"/>
      <c r="N2" s="495"/>
      <c r="O2" s="495"/>
      <c r="P2" s="495"/>
      <c r="Q2" s="495"/>
      <c r="R2" s="495"/>
      <c r="S2" s="495"/>
      <c r="T2" s="495"/>
      <c r="U2" s="496"/>
    </row>
    <row r="3" spans="1:21" ht="6" customHeight="1">
      <c r="U3" s="298"/>
    </row>
    <row r="4" spans="1:21" ht="20.100000000000001" customHeight="1">
      <c r="A4" s="472" t="s">
        <v>208</v>
      </c>
      <c r="B4" s="473"/>
      <c r="C4" s="473"/>
      <c r="D4" s="473"/>
      <c r="E4" s="473"/>
      <c r="F4" s="473"/>
      <c r="G4" s="473"/>
      <c r="H4" s="473"/>
      <c r="I4" s="473"/>
      <c r="J4" s="473"/>
      <c r="K4" s="473"/>
      <c r="L4" s="473"/>
      <c r="M4" s="473"/>
      <c r="N4" s="473"/>
      <c r="O4" s="473"/>
      <c r="P4" s="473"/>
      <c r="Q4" s="473"/>
      <c r="R4" s="473"/>
      <c r="S4" s="473"/>
      <c r="T4" s="473"/>
      <c r="U4" s="474"/>
    </row>
    <row r="5" spans="1:21" ht="20.100000000000001" customHeight="1">
      <c r="A5" s="500" t="s">
        <v>209</v>
      </c>
      <c r="B5" s="501"/>
      <c r="C5" s="501"/>
      <c r="D5" s="501"/>
      <c r="E5" s="501"/>
      <c r="F5" s="501"/>
      <c r="G5" s="501"/>
      <c r="H5" s="501"/>
      <c r="I5" s="501"/>
      <c r="J5" s="501"/>
      <c r="K5" s="501"/>
      <c r="L5" s="501"/>
      <c r="M5" s="501"/>
      <c r="N5" s="501"/>
      <c r="O5" s="501"/>
      <c r="P5" s="501"/>
      <c r="Q5" s="501"/>
      <c r="R5" s="501"/>
      <c r="S5" s="501"/>
      <c r="T5" s="501"/>
      <c r="U5" s="502"/>
    </row>
    <row r="6" spans="1:21" ht="15" customHeight="1">
      <c r="A6" s="503" t="s">
        <v>68</v>
      </c>
      <c r="B6" s="497" t="s">
        <v>44</v>
      </c>
      <c r="C6" s="497" t="s">
        <v>42</v>
      </c>
      <c r="D6" s="497" t="s">
        <v>43</v>
      </c>
      <c r="E6" s="497" t="s">
        <v>12</v>
      </c>
      <c r="F6" s="497" t="s">
        <v>13</v>
      </c>
      <c r="G6" s="497" t="s">
        <v>28</v>
      </c>
      <c r="H6" s="183" t="s">
        <v>15</v>
      </c>
      <c r="I6" s="183"/>
      <c r="J6" s="183"/>
      <c r="K6" s="239"/>
      <c r="L6" s="183"/>
      <c r="M6" s="183"/>
      <c r="N6" s="183"/>
      <c r="O6" s="183"/>
      <c r="P6" s="183"/>
      <c r="Q6" s="183"/>
      <c r="R6" s="239"/>
      <c r="S6" s="239"/>
      <c r="T6" s="239"/>
      <c r="U6" s="299"/>
    </row>
    <row r="7" spans="1:21" ht="40.5" customHeight="1">
      <c r="A7" s="504"/>
      <c r="B7" s="498"/>
      <c r="C7" s="498"/>
      <c r="D7" s="498"/>
      <c r="E7" s="498"/>
      <c r="F7" s="498"/>
      <c r="G7" s="498"/>
      <c r="H7" s="506" t="s">
        <v>14</v>
      </c>
      <c r="I7" s="507"/>
      <c r="J7" s="508"/>
      <c r="K7" s="506" t="s">
        <v>48</v>
      </c>
      <c r="L7" s="508"/>
      <c r="M7" s="506" t="s">
        <v>78</v>
      </c>
      <c r="N7" s="507"/>
      <c r="O7" s="507"/>
      <c r="P7" s="507"/>
      <c r="Q7" s="508"/>
      <c r="R7" s="509" t="s">
        <v>48</v>
      </c>
      <c r="S7" s="510"/>
      <c r="T7" s="510"/>
      <c r="U7" s="511"/>
    </row>
    <row r="8" spans="1:21" ht="53.25" customHeight="1">
      <c r="A8" s="505"/>
      <c r="B8" s="499"/>
      <c r="C8" s="499"/>
      <c r="D8" s="499"/>
      <c r="E8" s="499"/>
      <c r="F8" s="499"/>
      <c r="G8" s="499"/>
      <c r="H8" s="184" t="s">
        <v>108</v>
      </c>
      <c r="I8" s="184" t="s">
        <v>173</v>
      </c>
      <c r="J8" s="184" t="s">
        <v>47</v>
      </c>
      <c r="K8" s="240" t="s">
        <v>49</v>
      </c>
      <c r="L8" s="185" t="s">
        <v>50</v>
      </c>
      <c r="M8" s="184" t="s">
        <v>104</v>
      </c>
      <c r="N8" s="184" t="s">
        <v>174</v>
      </c>
      <c r="O8" s="184" t="s">
        <v>51</v>
      </c>
      <c r="P8" s="184" t="s">
        <v>52</v>
      </c>
      <c r="Q8" s="184" t="s">
        <v>95</v>
      </c>
      <c r="R8" s="240" t="s">
        <v>97</v>
      </c>
      <c r="S8" s="240" t="s">
        <v>98</v>
      </c>
      <c r="T8" s="240" t="s">
        <v>99</v>
      </c>
      <c r="U8" s="240" t="s">
        <v>100</v>
      </c>
    </row>
    <row r="9" spans="1:21" s="103" customFormat="1" ht="15" customHeight="1">
      <c r="A9" s="100">
        <v>3</v>
      </c>
      <c r="B9" s="100"/>
      <c r="C9" s="101"/>
      <c r="D9" s="101"/>
      <c r="E9" s="101"/>
      <c r="F9" s="297" t="s">
        <v>253</v>
      </c>
      <c r="G9" s="102"/>
      <c r="H9" s="102"/>
      <c r="I9" s="102"/>
      <c r="J9" s="102"/>
      <c r="K9" s="241"/>
      <c r="L9" s="102"/>
      <c r="M9" s="102"/>
      <c r="N9" s="102"/>
      <c r="O9" s="102"/>
      <c r="P9" s="102"/>
      <c r="Q9" s="102"/>
      <c r="R9" s="241"/>
      <c r="S9" s="241"/>
      <c r="T9" s="241"/>
      <c r="U9" s="241"/>
    </row>
    <row r="10" spans="1:21" s="103" customFormat="1" ht="27" customHeight="1">
      <c r="A10" s="105"/>
      <c r="B10" s="102">
        <v>3</v>
      </c>
      <c r="C10" s="102"/>
      <c r="D10" s="102"/>
      <c r="E10" s="102"/>
      <c r="F10" s="297" t="s">
        <v>270</v>
      </c>
      <c r="G10" s="102"/>
      <c r="H10" s="102"/>
      <c r="I10" s="102"/>
      <c r="J10" s="102"/>
      <c r="K10" s="241"/>
      <c r="L10" s="102"/>
      <c r="M10" s="104"/>
      <c r="N10" s="104"/>
      <c r="O10" s="104"/>
      <c r="P10" s="102"/>
      <c r="Q10" s="102"/>
      <c r="R10" s="241"/>
      <c r="S10" s="241"/>
      <c r="T10" s="241"/>
      <c r="U10" s="241"/>
    </row>
    <row r="11" spans="1:21" s="103" customFormat="1" ht="34.5" customHeight="1">
      <c r="A11" s="105"/>
      <c r="B11" s="101"/>
      <c r="C11" s="102">
        <v>2</v>
      </c>
      <c r="D11" s="102"/>
      <c r="E11" s="102"/>
      <c r="F11" s="297" t="s">
        <v>254</v>
      </c>
      <c r="G11" s="101"/>
      <c r="H11" s="101"/>
      <c r="I11" s="106"/>
      <c r="J11" s="106"/>
      <c r="K11" s="242"/>
      <c r="L11" s="107"/>
      <c r="M11" s="107"/>
      <c r="N11" s="108"/>
      <c r="O11" s="108"/>
      <c r="P11" s="108"/>
      <c r="Q11" s="108"/>
      <c r="R11" s="243"/>
      <c r="S11" s="243"/>
      <c r="T11" s="243"/>
      <c r="U11" s="243"/>
    </row>
    <row r="12" spans="1:21" s="103" customFormat="1" ht="15" customHeight="1">
      <c r="A12" s="105"/>
      <c r="B12" s="101"/>
      <c r="C12" s="101"/>
      <c r="D12" s="102">
        <v>1</v>
      </c>
      <c r="E12" s="102"/>
      <c r="F12" s="349" t="s">
        <v>255</v>
      </c>
      <c r="G12" s="350"/>
      <c r="H12" s="350"/>
      <c r="I12" s="351"/>
      <c r="J12" s="351"/>
      <c r="K12" s="352"/>
      <c r="L12" s="353"/>
      <c r="M12" s="354"/>
      <c r="N12" s="109"/>
      <c r="O12" s="110"/>
      <c r="P12" s="111"/>
      <c r="Q12" s="111"/>
      <c r="R12" s="243"/>
      <c r="S12" s="243"/>
      <c r="T12" s="243"/>
      <c r="U12" s="243"/>
    </row>
    <row r="13" spans="1:21" s="103" customFormat="1" ht="50.25" customHeight="1">
      <c r="A13" s="105"/>
      <c r="B13" s="105"/>
      <c r="C13" s="105"/>
      <c r="D13" s="101"/>
      <c r="E13" s="102">
        <v>360</v>
      </c>
      <c r="F13" s="355" t="s">
        <v>278</v>
      </c>
      <c r="G13" s="360" t="s">
        <v>293</v>
      </c>
      <c r="H13" s="356">
        <v>300</v>
      </c>
      <c r="I13" s="357">
        <v>0</v>
      </c>
      <c r="J13" s="357">
        <v>0</v>
      </c>
      <c r="K13" s="358">
        <f>+J13/H13</f>
        <v>0</v>
      </c>
      <c r="L13" s="358">
        <v>0</v>
      </c>
      <c r="M13" s="359">
        <v>24000000</v>
      </c>
      <c r="N13" s="271">
        <v>0</v>
      </c>
      <c r="O13" s="271">
        <v>0</v>
      </c>
      <c r="P13" s="271">
        <v>0</v>
      </c>
      <c r="Q13" s="271">
        <v>0</v>
      </c>
      <c r="R13" s="241">
        <v>0</v>
      </c>
      <c r="S13" s="241">
        <v>0</v>
      </c>
      <c r="T13" s="241">
        <v>0</v>
      </c>
      <c r="U13" s="241">
        <v>0</v>
      </c>
    </row>
    <row r="14" spans="1:21" s="103" customFormat="1" ht="15" customHeight="1">
      <c r="A14" s="105"/>
      <c r="B14" s="105"/>
      <c r="C14" s="105"/>
      <c r="D14" s="105"/>
      <c r="E14" s="101"/>
      <c r="F14" s="102"/>
      <c r="G14" s="102"/>
      <c r="H14" s="102"/>
      <c r="I14" s="102"/>
      <c r="J14" s="102"/>
      <c r="K14" s="244"/>
      <c r="L14" s="104"/>
      <c r="M14" s="104"/>
      <c r="N14" s="102"/>
      <c r="O14" s="102"/>
      <c r="P14" s="102"/>
      <c r="Q14" s="102"/>
      <c r="R14" s="241"/>
      <c r="S14" s="241"/>
      <c r="T14" s="241"/>
      <c r="U14" s="241"/>
    </row>
    <row r="15" spans="1:21" s="103" customFormat="1" ht="15" customHeight="1">
      <c r="A15" s="105"/>
      <c r="B15" s="105"/>
      <c r="C15" s="105"/>
      <c r="D15" s="105"/>
      <c r="E15" s="105"/>
      <c r="F15" s="105"/>
      <c r="G15" s="105"/>
      <c r="H15" s="105"/>
      <c r="I15" s="107"/>
      <c r="J15" s="107"/>
      <c r="K15" s="243"/>
      <c r="L15" s="107"/>
      <c r="M15" s="107"/>
      <c r="N15" s="108"/>
      <c r="O15" s="108"/>
      <c r="P15" s="108"/>
      <c r="Q15" s="108"/>
      <c r="R15" s="243"/>
      <c r="S15" s="243"/>
      <c r="T15" s="243"/>
      <c r="U15" s="243"/>
    </row>
    <row r="16" spans="1:21" s="103" customFormat="1" ht="15" customHeight="1">
      <c r="A16" s="105"/>
      <c r="B16" s="105"/>
      <c r="C16" s="105"/>
      <c r="D16" s="105"/>
      <c r="E16" s="105"/>
      <c r="F16" s="105"/>
      <c r="G16" s="105"/>
      <c r="H16" s="105"/>
      <c r="I16" s="107"/>
      <c r="J16" s="107"/>
      <c r="K16" s="243"/>
      <c r="L16" s="107"/>
      <c r="M16" s="107"/>
      <c r="N16" s="108"/>
      <c r="O16" s="108"/>
      <c r="P16" s="108"/>
      <c r="Q16" s="108"/>
      <c r="R16" s="243"/>
      <c r="S16" s="243"/>
      <c r="T16" s="243"/>
      <c r="U16" s="243"/>
    </row>
    <row r="17" spans="1:21" s="103" customFormat="1" ht="15" customHeight="1">
      <c r="A17" s="105"/>
      <c r="B17" s="105"/>
      <c r="C17" s="105"/>
      <c r="D17" s="105"/>
      <c r="E17" s="105"/>
      <c r="F17" s="105"/>
      <c r="G17" s="105"/>
      <c r="H17" s="105"/>
      <c r="I17" s="107"/>
      <c r="J17" s="107"/>
      <c r="K17" s="243"/>
      <c r="L17" s="107"/>
      <c r="M17" s="107"/>
      <c r="N17" s="108"/>
      <c r="O17" s="108"/>
      <c r="P17" s="108"/>
      <c r="Q17" s="108"/>
      <c r="R17" s="243"/>
      <c r="S17" s="243"/>
      <c r="T17" s="243"/>
      <c r="U17" s="243"/>
    </row>
    <row r="18" spans="1:21" s="103" customFormat="1" ht="15" customHeight="1">
      <c r="A18" s="105"/>
      <c r="B18" s="105"/>
      <c r="C18" s="105"/>
      <c r="D18" s="105"/>
      <c r="E18" s="105"/>
      <c r="F18" s="105"/>
      <c r="G18" s="105"/>
      <c r="H18" s="105"/>
      <c r="I18" s="107"/>
      <c r="J18" s="107"/>
      <c r="K18" s="243"/>
      <c r="L18" s="107"/>
      <c r="M18" s="107"/>
      <c r="N18" s="108"/>
      <c r="O18" s="108"/>
      <c r="P18" s="108"/>
      <c r="Q18" s="108"/>
      <c r="R18" s="243"/>
      <c r="S18" s="243"/>
      <c r="T18" s="243"/>
      <c r="U18" s="243"/>
    </row>
    <row r="19" spans="1:21" s="103" customFormat="1" ht="15" customHeight="1">
      <c r="A19" s="105"/>
      <c r="B19" s="105"/>
      <c r="C19" s="105"/>
      <c r="D19" s="105"/>
      <c r="E19" s="105"/>
      <c r="F19" s="101"/>
      <c r="G19" s="105"/>
      <c r="H19" s="105"/>
      <c r="I19" s="107"/>
      <c r="J19" s="107"/>
      <c r="K19" s="243"/>
      <c r="L19" s="107"/>
      <c r="M19" s="107"/>
      <c r="N19" s="108"/>
      <c r="O19" s="108"/>
      <c r="P19" s="108"/>
      <c r="Q19" s="108"/>
      <c r="R19" s="243"/>
      <c r="S19" s="243"/>
      <c r="T19" s="243"/>
      <c r="U19" s="243"/>
    </row>
    <row r="20" spans="1:21" s="103" customFormat="1" ht="15" customHeight="1">
      <c r="A20" s="105"/>
      <c r="B20" s="105"/>
      <c r="C20" s="105"/>
      <c r="D20" s="105"/>
      <c r="E20" s="105"/>
      <c r="F20" s="105"/>
      <c r="G20" s="105"/>
      <c r="H20" s="105"/>
      <c r="I20" s="107"/>
      <c r="J20" s="107"/>
      <c r="K20" s="243"/>
      <c r="L20" s="107"/>
      <c r="M20" s="107"/>
      <c r="N20" s="108"/>
      <c r="O20" s="108"/>
      <c r="P20" s="108"/>
      <c r="Q20" s="108"/>
      <c r="R20" s="243"/>
      <c r="S20" s="243"/>
      <c r="T20" s="243"/>
      <c r="U20" s="243"/>
    </row>
    <row r="21" spans="1:21" s="103" customFormat="1" ht="15" customHeight="1">
      <c r="A21" s="105"/>
      <c r="B21" s="105"/>
      <c r="C21" s="105"/>
      <c r="D21" s="105"/>
      <c r="E21" s="105"/>
      <c r="F21" s="101" t="s">
        <v>96</v>
      </c>
      <c r="G21" s="105"/>
      <c r="H21" s="105"/>
      <c r="I21" s="107"/>
      <c r="J21" s="107"/>
      <c r="K21" s="243"/>
      <c r="L21" s="107"/>
      <c r="M21" s="107"/>
      <c r="N21" s="108"/>
      <c r="O21" s="108"/>
      <c r="P21" s="108"/>
      <c r="Q21" s="108"/>
      <c r="R21" s="243"/>
      <c r="S21" s="243"/>
      <c r="T21" s="243"/>
      <c r="U21" s="243"/>
    </row>
    <row r="22" spans="1:21" s="103" customFormat="1" ht="15" customHeight="1">
      <c r="A22" s="112"/>
      <c r="B22" s="112"/>
      <c r="C22" s="112"/>
      <c r="D22" s="112"/>
      <c r="E22" s="112"/>
      <c r="F22" s="112"/>
      <c r="G22" s="112"/>
      <c r="H22" s="112"/>
      <c r="I22" s="113"/>
      <c r="J22" s="113"/>
      <c r="K22" s="245"/>
      <c r="L22" s="113"/>
      <c r="M22" s="113"/>
      <c r="N22" s="114"/>
      <c r="O22" s="114"/>
      <c r="P22" s="114"/>
      <c r="Q22" s="114"/>
      <c r="R22" s="245"/>
      <c r="S22" s="245"/>
      <c r="T22" s="245"/>
      <c r="U22" s="245"/>
    </row>
    <row r="23" spans="1:21">
      <c r="A23" s="37"/>
      <c r="B23" s="96"/>
      <c r="C23" s="37"/>
      <c r="D23" s="37"/>
      <c r="F23" s="37"/>
    </row>
    <row r="24" spans="1:21">
      <c r="B24" s="38"/>
      <c r="C24" s="39"/>
      <c r="D24" s="39"/>
      <c r="N24" s="40"/>
      <c r="O24" s="40"/>
    </row>
    <row r="25" spans="1:21">
      <c r="B25" s="41"/>
      <c r="C25" s="41"/>
      <c r="D25" s="41"/>
      <c r="N25" s="42"/>
      <c r="O25" s="42"/>
    </row>
  </sheetData>
  <mergeCells count="15">
    <mergeCell ref="A1:U1"/>
    <mergeCell ref="A2:U2"/>
    <mergeCell ref="D6:D8"/>
    <mergeCell ref="E6:E8"/>
    <mergeCell ref="F6:F8"/>
    <mergeCell ref="G6:G8"/>
    <mergeCell ref="A4:U4"/>
    <mergeCell ref="A5:U5"/>
    <mergeCell ref="A6:A8"/>
    <mergeCell ref="M7:Q7"/>
    <mergeCell ref="H7:J7"/>
    <mergeCell ref="K7:L7"/>
    <mergeCell ref="R7:U7"/>
    <mergeCell ref="B6:B8"/>
    <mergeCell ref="C6:C8"/>
  </mergeCells>
  <printOptions horizontalCentered="1"/>
  <pageMargins left="0.39370078740157483" right="0.39370078740157483" top="1.3779527559055118" bottom="0.47244094488188981" header="0.39370078740157483" footer="0.19685039370078741"/>
  <pageSetup scale="57" orientation="landscape" r:id="rId1"/>
  <headerFooter scaleWithDoc="0">
    <oddHeader>&amp;C&amp;G</oddHeader>
    <oddFooter>&amp;C&amp;G</oddFooter>
  </headerFooter>
  <ignoredErrors>
    <ignoredError sqref="C12 C15:G15 C14:D14 C13:D13 D11:E11 E12:G12 G11" numberStoredAsText="1"/>
  </ignoredErrors>
  <legacyDrawingHF r:id="rId2"/>
</worksheet>
</file>

<file path=xl/worksheets/sheet8.xml><?xml version="1.0" encoding="utf-8"?>
<worksheet xmlns="http://schemas.openxmlformats.org/spreadsheetml/2006/main" xmlns:r="http://schemas.openxmlformats.org/officeDocument/2006/relationships">
  <dimension ref="A1:T18"/>
  <sheetViews>
    <sheetView showGridLines="0" zoomScale="80" zoomScaleNormal="80" zoomScaleSheetLayoutView="70" workbookViewId="0">
      <selection activeCell="A6" sqref="A6:C6"/>
    </sheetView>
  </sheetViews>
  <sheetFormatPr baseColWidth="10" defaultColWidth="11.44140625" defaultRowHeight="13.8"/>
  <cols>
    <col min="1" max="1" width="50" style="1" customWidth="1"/>
    <col min="2" max="2" width="6.5546875" style="1" customWidth="1"/>
    <col min="3" max="3" width="90.6640625" style="1" customWidth="1"/>
    <col min="4" max="16384" width="11.44140625" style="1"/>
  </cols>
  <sheetData>
    <row r="1" spans="1:20" ht="35.1" customHeight="1">
      <c r="A1" s="469" t="s">
        <v>154</v>
      </c>
      <c r="B1" s="470"/>
      <c r="C1" s="471"/>
    </row>
    <row r="2" spans="1:20" ht="6" customHeight="1">
      <c r="C2" s="97"/>
    </row>
    <row r="3" spans="1:20" s="97" customFormat="1" ht="20.100000000000001" customHeight="1">
      <c r="A3" s="472" t="str">
        <f>+'APP-3'!A4:U4</f>
        <v>UNIDAD RESPONSABLE DEL GASTO: Secretaría de Desarrollo Rural y Equidad para las Comunidades</v>
      </c>
      <c r="B3" s="473"/>
      <c r="C3" s="474"/>
      <c r="D3" s="98"/>
      <c r="E3" s="98"/>
      <c r="F3" s="98"/>
      <c r="G3" s="98"/>
      <c r="H3" s="98"/>
      <c r="I3" s="98"/>
      <c r="J3" s="98"/>
      <c r="K3" s="98"/>
      <c r="L3" s="98"/>
      <c r="M3" s="98"/>
      <c r="N3" s="98"/>
      <c r="O3" s="98"/>
      <c r="P3" s="98"/>
      <c r="Q3" s="98"/>
      <c r="R3" s="98"/>
      <c r="S3" s="98"/>
      <c r="T3" s="98"/>
    </row>
    <row r="4" spans="1:20" s="97" customFormat="1" ht="20.100000000000001" customHeight="1">
      <c r="A4" s="472" t="str">
        <f>+'APP-3'!A5:U5</f>
        <v>PERÍODO: Enero- Marzo 2018</v>
      </c>
      <c r="B4" s="473"/>
      <c r="C4" s="474"/>
      <c r="D4" s="98"/>
      <c r="E4" s="98"/>
      <c r="F4" s="98"/>
      <c r="G4" s="98"/>
      <c r="H4" s="98"/>
      <c r="I4" s="98"/>
      <c r="J4" s="98"/>
      <c r="K4" s="98"/>
      <c r="L4" s="98"/>
      <c r="M4" s="98"/>
      <c r="N4" s="98"/>
      <c r="O4" s="98"/>
      <c r="P4" s="98"/>
      <c r="Q4" s="98"/>
      <c r="R4" s="98"/>
      <c r="S4" s="98"/>
      <c r="T4" s="98"/>
    </row>
    <row r="5" spans="1:20" s="97" customFormat="1" ht="83.25" customHeight="1">
      <c r="A5" s="472" t="s">
        <v>725</v>
      </c>
      <c r="B5" s="473"/>
      <c r="C5" s="474"/>
      <c r="D5" s="98"/>
      <c r="E5" s="98"/>
      <c r="F5" s="98"/>
      <c r="G5" s="98"/>
      <c r="H5" s="98"/>
      <c r="I5" s="98"/>
      <c r="J5" s="98"/>
      <c r="K5" s="98"/>
      <c r="L5" s="98"/>
      <c r="M5" s="98"/>
      <c r="N5" s="98"/>
      <c r="O5" s="98"/>
      <c r="P5" s="98"/>
      <c r="Q5" s="98"/>
      <c r="R5" s="98"/>
      <c r="S5" s="98"/>
      <c r="T5" s="98"/>
    </row>
    <row r="6" spans="1:20" ht="30" customHeight="1">
      <c r="A6" s="513" t="s">
        <v>74</v>
      </c>
      <c r="B6" s="514"/>
      <c r="C6" s="515"/>
    </row>
    <row r="7" spans="1:20" s="58" customFormat="1" ht="81.75" customHeight="1">
      <c r="A7" s="459" t="s">
        <v>294</v>
      </c>
      <c r="B7" s="512"/>
      <c r="C7" s="460"/>
    </row>
    <row r="8" spans="1:20" s="58" customFormat="1" ht="15" customHeight="1">
      <c r="A8" s="516"/>
      <c r="B8" s="517"/>
      <c r="C8" s="518"/>
    </row>
    <row r="9" spans="1:20" s="58" customFormat="1" ht="15" customHeight="1">
      <c r="A9" s="516"/>
      <c r="B9" s="517"/>
      <c r="C9" s="518"/>
    </row>
    <row r="10" spans="1:20" s="58" customFormat="1" ht="15" customHeight="1">
      <c r="A10" s="516"/>
      <c r="B10" s="517"/>
      <c r="C10" s="518"/>
    </row>
    <row r="11" spans="1:20" s="58" customFormat="1" ht="15" customHeight="1">
      <c r="A11" s="516"/>
      <c r="B11" s="517"/>
      <c r="C11" s="518"/>
    </row>
    <row r="12" spans="1:20" s="58" customFormat="1" ht="15" customHeight="1">
      <c r="A12" s="516"/>
      <c r="B12" s="517"/>
      <c r="C12" s="518"/>
    </row>
    <row r="13" spans="1:20" s="58" customFormat="1" ht="15" customHeight="1">
      <c r="A13" s="516"/>
      <c r="B13" s="517"/>
      <c r="C13" s="518"/>
    </row>
    <row r="14" spans="1:20" s="58" customFormat="1" ht="15" customHeight="1">
      <c r="A14" s="516"/>
      <c r="B14" s="517"/>
      <c r="C14" s="518"/>
    </row>
    <row r="15" spans="1:20" s="58" customFormat="1" ht="15" customHeight="1">
      <c r="A15" s="519"/>
      <c r="B15" s="520"/>
      <c r="C15" s="521"/>
    </row>
    <row r="17" spans="1:3">
      <c r="A17" s="34"/>
      <c r="B17" s="34"/>
      <c r="C17" s="12"/>
    </row>
    <row r="18" spans="1:3">
      <c r="A18" s="35"/>
      <c r="B18" s="35"/>
      <c r="C18" s="15"/>
    </row>
  </sheetData>
  <mergeCells count="14">
    <mergeCell ref="A13:C13"/>
    <mergeCell ref="A14:C14"/>
    <mergeCell ref="A15:C15"/>
    <mergeCell ref="A12:C12"/>
    <mergeCell ref="A8:C8"/>
    <mergeCell ref="A9:C9"/>
    <mergeCell ref="A10:C10"/>
    <mergeCell ref="A11:C11"/>
    <mergeCell ref="A7:C7"/>
    <mergeCell ref="A4:C4"/>
    <mergeCell ref="A1:C1"/>
    <mergeCell ref="A3:C3"/>
    <mergeCell ref="A5:C5"/>
    <mergeCell ref="A6:C6"/>
  </mergeCells>
  <printOptions horizontalCentered="1"/>
  <pageMargins left="0.39370078740157483" right="0.39370078740157483" top="1.3779527559055118" bottom="0.47244094488188981" header="0.39370078740157483" footer="0.19685039370078741"/>
  <pageSetup scale="75" orientation="landscape" r:id="rId1"/>
  <headerFooter scaleWithDoc="0">
    <oddHeader>&amp;C&amp;G</oddHeader>
    <oddFooter>&amp;C&amp;G</oddFooter>
  </headerFooter>
  <ignoredErrors>
    <ignoredError sqref="C11 A11" numberStoredAsText="1"/>
  </ignoredErrors>
  <legacyDrawingHF r:id="rId2"/>
</worksheet>
</file>

<file path=xl/worksheets/sheet9.xml><?xml version="1.0" encoding="utf-8"?>
<worksheet xmlns="http://schemas.openxmlformats.org/spreadsheetml/2006/main" xmlns:r="http://schemas.openxmlformats.org/officeDocument/2006/relationships">
  <dimension ref="A1:O169"/>
  <sheetViews>
    <sheetView showGridLines="0" view="pageBreakPreview" topLeftCell="A150" zoomScale="80" zoomScaleNormal="85" zoomScaleSheetLayoutView="80" workbookViewId="0">
      <selection activeCell="A159" sqref="A159"/>
    </sheetView>
  </sheetViews>
  <sheetFormatPr baseColWidth="10" defaultColWidth="11.44140625" defaultRowHeight="13.8"/>
  <cols>
    <col min="1" max="7" width="5" style="1" customWidth="1"/>
    <col min="8" max="8" width="58.44140625" style="1" customWidth="1"/>
    <col min="9" max="9" width="10.6640625" style="1" customWidth="1"/>
    <col min="10" max="12" width="13.6640625" style="1" customWidth="1"/>
    <col min="13" max="13" width="19.6640625" style="1" customWidth="1"/>
    <col min="14" max="14" width="20" style="1" customWidth="1"/>
    <col min="15" max="15" width="18.33203125" style="1" customWidth="1"/>
    <col min="16" max="16384" width="11.44140625" style="1"/>
  </cols>
  <sheetData>
    <row r="1" spans="1:15" ht="34.950000000000003" customHeight="1">
      <c r="A1" s="469" t="s">
        <v>113</v>
      </c>
      <c r="B1" s="470"/>
      <c r="C1" s="470"/>
      <c r="D1" s="470"/>
      <c r="E1" s="470"/>
      <c r="F1" s="470"/>
      <c r="G1" s="470"/>
      <c r="H1" s="470"/>
      <c r="I1" s="470"/>
      <c r="J1" s="470"/>
      <c r="K1" s="470"/>
      <c r="L1" s="470"/>
      <c r="M1" s="470"/>
      <c r="N1" s="470"/>
      <c r="O1" s="471"/>
    </row>
    <row r="2" spans="1:15" ht="7.95" customHeight="1">
      <c r="A2" s="148"/>
      <c r="B2" s="148"/>
      <c r="C2" s="148"/>
      <c r="D2" s="148"/>
      <c r="E2" s="148"/>
      <c r="F2" s="148"/>
      <c r="G2" s="148"/>
      <c r="H2" s="148"/>
      <c r="I2" s="148"/>
      <c r="J2" s="148"/>
      <c r="K2" s="148"/>
      <c r="L2" s="148"/>
      <c r="M2" s="148"/>
      <c r="N2" s="148"/>
      <c r="O2" s="148"/>
    </row>
    <row r="3" spans="1:15" ht="19.95" customHeight="1">
      <c r="A3" s="567" t="str">
        <f>+'APP-4'!A3:C3</f>
        <v>UNIDAD RESPONSABLE DEL GASTO: Secretaría de Desarrollo Rural y Equidad para las Comunidades</v>
      </c>
      <c r="B3" s="568"/>
      <c r="C3" s="568"/>
      <c r="D3" s="568"/>
      <c r="E3" s="568"/>
      <c r="F3" s="568"/>
      <c r="G3" s="568"/>
      <c r="H3" s="568"/>
      <c r="I3" s="568"/>
      <c r="J3" s="568"/>
      <c r="K3" s="568"/>
      <c r="L3" s="568"/>
      <c r="M3" s="568"/>
      <c r="N3" s="568"/>
      <c r="O3" s="569"/>
    </row>
    <row r="4" spans="1:15" ht="19.2" customHeight="1">
      <c r="A4" s="567" t="str">
        <f>+'APP-4'!A4:C4</f>
        <v>PERÍODO: Enero- Marzo 2018</v>
      </c>
      <c r="B4" s="568"/>
      <c r="C4" s="568"/>
      <c r="D4" s="568"/>
      <c r="E4" s="568"/>
      <c r="F4" s="568"/>
      <c r="G4" s="568"/>
      <c r="H4" s="568"/>
      <c r="I4" s="568"/>
      <c r="J4" s="568"/>
      <c r="K4" s="568"/>
      <c r="L4" s="568"/>
      <c r="M4" s="568"/>
      <c r="N4" s="568"/>
      <c r="O4" s="569"/>
    </row>
    <row r="5" spans="1:15" ht="19.95" customHeight="1">
      <c r="A5" s="467" t="s">
        <v>68</v>
      </c>
      <c r="B5" s="467" t="s">
        <v>114</v>
      </c>
      <c r="C5" s="467" t="s">
        <v>44</v>
      </c>
      <c r="D5" s="467" t="s">
        <v>42</v>
      </c>
      <c r="E5" s="467" t="s">
        <v>43</v>
      </c>
      <c r="F5" s="467" t="s">
        <v>12</v>
      </c>
      <c r="G5" s="467" t="s">
        <v>58</v>
      </c>
      <c r="H5" s="467" t="s">
        <v>13</v>
      </c>
      <c r="I5" s="467" t="s">
        <v>115</v>
      </c>
      <c r="J5" s="485" t="s">
        <v>116</v>
      </c>
      <c r="K5" s="486"/>
      <c r="L5" s="575"/>
      <c r="M5" s="485" t="s">
        <v>117</v>
      </c>
      <c r="N5" s="486"/>
      <c r="O5" s="575"/>
    </row>
    <row r="6" spans="1:15" ht="19.95" customHeight="1">
      <c r="A6" s="468"/>
      <c r="B6" s="468"/>
      <c r="C6" s="468"/>
      <c r="D6" s="468"/>
      <c r="E6" s="468"/>
      <c r="F6" s="468"/>
      <c r="G6" s="468"/>
      <c r="H6" s="468"/>
      <c r="I6" s="468"/>
      <c r="J6" s="365" t="s">
        <v>118</v>
      </c>
      <c r="K6" s="365" t="s">
        <v>175</v>
      </c>
      <c r="L6" s="365" t="s">
        <v>119</v>
      </c>
      <c r="M6" s="365" t="s">
        <v>75</v>
      </c>
      <c r="N6" s="365" t="s">
        <v>176</v>
      </c>
      <c r="O6" s="365" t="s">
        <v>21</v>
      </c>
    </row>
    <row r="7" spans="1:15" s="141" customFormat="1" ht="24" customHeight="1">
      <c r="A7" s="272">
        <v>1</v>
      </c>
      <c r="B7" s="272">
        <v>1</v>
      </c>
      <c r="C7" s="272">
        <v>3</v>
      </c>
      <c r="D7" s="272">
        <v>1</v>
      </c>
      <c r="E7" s="272">
        <v>2</v>
      </c>
      <c r="F7" s="272">
        <v>4</v>
      </c>
      <c r="G7" s="272">
        <v>301</v>
      </c>
      <c r="H7" s="283" t="s">
        <v>217</v>
      </c>
      <c r="I7" s="272" t="s">
        <v>218</v>
      </c>
      <c r="J7" s="272" t="s">
        <v>295</v>
      </c>
      <c r="K7" s="368">
        <v>7</v>
      </c>
      <c r="L7" s="368">
        <v>7</v>
      </c>
      <c r="M7" s="273">
        <v>2138299</v>
      </c>
      <c r="N7" s="273">
        <v>142464.93</v>
      </c>
      <c r="O7" s="273">
        <v>142464.93</v>
      </c>
    </row>
    <row r="8" spans="1:15" ht="37.5" customHeight="1">
      <c r="A8" s="534" t="s">
        <v>629</v>
      </c>
      <c r="B8" s="535"/>
      <c r="C8" s="535"/>
      <c r="D8" s="535"/>
      <c r="E8" s="535"/>
      <c r="F8" s="535"/>
      <c r="G8" s="535"/>
      <c r="H8" s="535"/>
      <c r="I8" s="535"/>
      <c r="J8" s="535"/>
      <c r="K8" s="535"/>
      <c r="L8" s="535"/>
      <c r="M8" s="535"/>
      <c r="N8" s="535"/>
      <c r="O8" s="538"/>
    </row>
    <row r="9" spans="1:15" ht="37.5" customHeight="1">
      <c r="A9" s="534" t="s">
        <v>630</v>
      </c>
      <c r="B9" s="535"/>
      <c r="C9" s="535"/>
      <c r="D9" s="535"/>
      <c r="E9" s="535"/>
      <c r="F9" s="535"/>
      <c r="G9" s="535"/>
      <c r="H9" s="535"/>
      <c r="I9" s="535"/>
      <c r="J9" s="535"/>
      <c r="K9" s="535"/>
      <c r="L9" s="535"/>
      <c r="M9" s="535"/>
      <c r="N9" s="535"/>
      <c r="O9" s="538"/>
    </row>
    <row r="10" spans="1:15">
      <c r="A10" s="142"/>
      <c r="B10" s="143"/>
      <c r="C10" s="143"/>
      <c r="D10" s="143"/>
      <c r="E10" s="143"/>
      <c r="F10" s="143"/>
      <c r="G10" s="143"/>
      <c r="H10" s="143"/>
      <c r="I10" s="143"/>
      <c r="J10" s="143"/>
      <c r="K10" s="143"/>
      <c r="L10" s="143"/>
      <c r="M10" s="143"/>
      <c r="N10" s="143"/>
      <c r="O10" s="144"/>
    </row>
    <row r="11" spans="1:15" ht="28.5" customHeight="1">
      <c r="A11" s="274">
        <v>1</v>
      </c>
      <c r="B11" s="274">
        <v>1</v>
      </c>
      <c r="C11" s="274">
        <v>1</v>
      </c>
      <c r="D11" s="274">
        <v>1</v>
      </c>
      <c r="E11" s="274">
        <v>2</v>
      </c>
      <c r="F11" s="274">
        <v>4</v>
      </c>
      <c r="G11" s="274">
        <v>335</v>
      </c>
      <c r="H11" s="284" t="s">
        <v>219</v>
      </c>
      <c r="I11" s="275" t="s">
        <v>296</v>
      </c>
      <c r="J11" s="275" t="s">
        <v>297</v>
      </c>
      <c r="K11" s="275" t="s">
        <v>408</v>
      </c>
      <c r="L11" s="275" t="s">
        <v>408</v>
      </c>
      <c r="M11" s="276">
        <v>1686440</v>
      </c>
      <c r="N11" s="276">
        <v>151760</v>
      </c>
      <c r="O11" s="276">
        <v>151760</v>
      </c>
    </row>
    <row r="12" spans="1:15" ht="38.25" customHeight="1">
      <c r="A12" s="551" t="s">
        <v>445</v>
      </c>
      <c r="B12" s="552"/>
      <c r="C12" s="552"/>
      <c r="D12" s="552"/>
      <c r="E12" s="552"/>
      <c r="F12" s="552"/>
      <c r="G12" s="552"/>
      <c r="H12" s="552"/>
      <c r="I12" s="552"/>
      <c r="J12" s="552"/>
      <c r="K12" s="552"/>
      <c r="L12" s="552"/>
      <c r="M12" s="552"/>
      <c r="N12" s="552"/>
      <c r="O12" s="553"/>
    </row>
    <row r="13" spans="1:15" ht="81" customHeight="1">
      <c r="A13" s="552" t="s">
        <v>446</v>
      </c>
      <c r="B13" s="552"/>
      <c r="C13" s="552"/>
      <c r="D13" s="552"/>
      <c r="E13" s="552"/>
      <c r="F13" s="552"/>
      <c r="G13" s="552"/>
      <c r="H13" s="552"/>
      <c r="I13" s="552"/>
      <c r="J13" s="552"/>
      <c r="K13" s="552"/>
      <c r="L13" s="552"/>
      <c r="M13" s="552"/>
      <c r="N13" s="552"/>
      <c r="O13" s="553"/>
    </row>
    <row r="14" spans="1:15" ht="63" customHeight="1">
      <c r="A14" s="552"/>
      <c r="B14" s="552"/>
      <c r="C14" s="552"/>
      <c r="D14" s="552"/>
      <c r="E14" s="552"/>
      <c r="F14" s="552"/>
      <c r="G14" s="552"/>
      <c r="H14" s="552"/>
      <c r="I14" s="552"/>
      <c r="J14" s="552"/>
      <c r="K14" s="552"/>
      <c r="L14" s="552"/>
      <c r="M14" s="552"/>
      <c r="N14" s="552"/>
      <c r="O14" s="553"/>
    </row>
    <row r="15" spans="1:15" ht="66.75" customHeight="1">
      <c r="A15" s="552"/>
      <c r="B15" s="552"/>
      <c r="C15" s="552"/>
      <c r="D15" s="552"/>
      <c r="E15" s="552"/>
      <c r="F15" s="552"/>
      <c r="G15" s="552"/>
      <c r="H15" s="552"/>
      <c r="I15" s="552"/>
      <c r="J15" s="552"/>
      <c r="K15" s="552"/>
      <c r="L15" s="552"/>
      <c r="M15" s="552"/>
      <c r="N15" s="552"/>
      <c r="O15" s="553"/>
    </row>
    <row r="16" spans="1:15" s="141" customFormat="1" ht="69.75" customHeight="1">
      <c r="A16" s="552"/>
      <c r="B16" s="552"/>
      <c r="C16" s="552"/>
      <c r="D16" s="552"/>
      <c r="E16" s="552"/>
      <c r="F16" s="552"/>
      <c r="G16" s="552"/>
      <c r="H16" s="552"/>
      <c r="I16" s="552"/>
      <c r="J16" s="552"/>
      <c r="K16" s="552"/>
      <c r="L16" s="552"/>
      <c r="M16" s="552"/>
      <c r="N16" s="552"/>
      <c r="O16" s="553"/>
    </row>
    <row r="17" spans="1:15" ht="55.5" customHeight="1">
      <c r="A17" s="552"/>
      <c r="B17" s="552"/>
      <c r="C17" s="552"/>
      <c r="D17" s="552"/>
      <c r="E17" s="552"/>
      <c r="F17" s="552"/>
      <c r="G17" s="552"/>
      <c r="H17" s="552"/>
      <c r="I17" s="552"/>
      <c r="J17" s="552"/>
      <c r="K17" s="552"/>
      <c r="L17" s="552"/>
      <c r="M17" s="552"/>
      <c r="N17" s="552"/>
      <c r="O17" s="553"/>
    </row>
    <row r="18" spans="1:15" ht="75.75" customHeight="1">
      <c r="A18" s="570" t="s">
        <v>631</v>
      </c>
      <c r="B18" s="571"/>
      <c r="C18" s="571"/>
      <c r="D18" s="571"/>
      <c r="E18" s="571"/>
      <c r="F18" s="571"/>
      <c r="G18" s="571"/>
      <c r="H18" s="571"/>
      <c r="I18" s="571"/>
      <c r="J18" s="571"/>
      <c r="K18" s="571"/>
      <c r="L18" s="571"/>
      <c r="M18" s="571"/>
      <c r="N18" s="571"/>
      <c r="O18" s="572"/>
    </row>
    <row r="19" spans="1:15" ht="36" customHeight="1">
      <c r="A19" s="274">
        <v>1</v>
      </c>
      <c r="B19" s="274">
        <v>1</v>
      </c>
      <c r="C19" s="274">
        <v>1</v>
      </c>
      <c r="D19" s="274">
        <v>1</v>
      </c>
      <c r="E19" s="274">
        <v>2</v>
      </c>
      <c r="F19" s="274">
        <v>4</v>
      </c>
      <c r="G19" s="274">
        <v>336</v>
      </c>
      <c r="H19" s="284" t="s">
        <v>221</v>
      </c>
      <c r="I19" s="275" t="s">
        <v>296</v>
      </c>
      <c r="J19" s="275" t="s">
        <v>298</v>
      </c>
      <c r="K19" s="275" t="s">
        <v>617</v>
      </c>
      <c r="L19" s="275" t="s">
        <v>617</v>
      </c>
      <c r="M19" s="276">
        <v>6000000</v>
      </c>
      <c r="N19" s="276">
        <v>720036</v>
      </c>
      <c r="O19" s="276">
        <v>720036</v>
      </c>
    </row>
    <row r="20" spans="1:15" ht="30" customHeight="1">
      <c r="A20" s="564" t="s">
        <v>634</v>
      </c>
      <c r="B20" s="565"/>
      <c r="C20" s="565"/>
      <c r="D20" s="565"/>
      <c r="E20" s="565"/>
      <c r="F20" s="565"/>
      <c r="G20" s="565"/>
      <c r="H20" s="565"/>
      <c r="I20" s="565"/>
      <c r="J20" s="565"/>
      <c r="K20" s="565"/>
      <c r="L20" s="565"/>
      <c r="M20" s="565"/>
      <c r="N20" s="565"/>
      <c r="O20" s="566"/>
    </row>
    <row r="21" spans="1:15" ht="66" customHeight="1">
      <c r="A21" s="545" t="s">
        <v>632</v>
      </c>
      <c r="B21" s="541"/>
      <c r="C21" s="541"/>
      <c r="D21" s="541"/>
      <c r="E21" s="541"/>
      <c r="F21" s="541"/>
      <c r="G21" s="541"/>
      <c r="H21" s="541"/>
      <c r="I21" s="541"/>
      <c r="J21" s="541"/>
      <c r="K21" s="541"/>
      <c r="L21" s="541"/>
      <c r="M21" s="541"/>
      <c r="N21" s="541"/>
      <c r="O21" s="542"/>
    </row>
    <row r="22" spans="1:15" ht="32.25" customHeight="1">
      <c r="A22" s="274">
        <v>1</v>
      </c>
      <c r="B22" s="274">
        <v>6</v>
      </c>
      <c r="C22" s="274">
        <v>2</v>
      </c>
      <c r="D22" s="274">
        <v>2</v>
      </c>
      <c r="E22" s="274">
        <v>6</v>
      </c>
      <c r="F22" s="274">
        <v>7</v>
      </c>
      <c r="G22" s="274">
        <v>459</v>
      </c>
      <c r="H22" s="285" t="s">
        <v>232</v>
      </c>
      <c r="I22" s="275" t="s">
        <v>218</v>
      </c>
      <c r="J22" s="275" t="s">
        <v>618</v>
      </c>
      <c r="K22" s="275" t="s">
        <v>454</v>
      </c>
      <c r="L22" s="275" t="s">
        <v>454</v>
      </c>
      <c r="M22" s="276">
        <v>3462315</v>
      </c>
      <c r="N22" s="276">
        <v>0</v>
      </c>
      <c r="O22" s="276">
        <v>0</v>
      </c>
    </row>
    <row r="23" spans="1:15">
      <c r="A23" s="233"/>
      <c r="B23" s="234"/>
      <c r="C23" s="234"/>
      <c r="D23" s="234"/>
      <c r="E23" s="234"/>
      <c r="F23" s="234"/>
      <c r="G23" s="234"/>
      <c r="H23" s="234"/>
      <c r="I23" s="234"/>
      <c r="J23" s="234"/>
      <c r="K23" s="234"/>
      <c r="L23" s="234"/>
      <c r="M23" s="234"/>
      <c r="N23" s="234"/>
      <c r="O23" s="235"/>
    </row>
    <row r="24" spans="1:15" ht="13.5" customHeight="1">
      <c r="A24" s="551" t="s">
        <v>452</v>
      </c>
      <c r="B24" s="552"/>
      <c r="C24" s="552"/>
      <c r="D24" s="552"/>
      <c r="E24" s="552"/>
      <c r="F24" s="552"/>
      <c r="G24" s="552"/>
      <c r="H24" s="552"/>
      <c r="I24" s="552"/>
      <c r="J24" s="552"/>
      <c r="K24" s="552"/>
      <c r="L24" s="552"/>
      <c r="M24" s="552"/>
      <c r="N24" s="552"/>
      <c r="O24" s="553"/>
    </row>
    <row r="25" spans="1:15">
      <c r="A25" s="233"/>
      <c r="B25" s="234"/>
      <c r="C25" s="234"/>
      <c r="D25" s="234"/>
      <c r="E25" s="234"/>
      <c r="F25" s="234"/>
      <c r="G25" s="234"/>
      <c r="H25" s="234"/>
      <c r="I25" s="234"/>
      <c r="J25" s="234"/>
      <c r="K25" s="234"/>
      <c r="L25" s="234"/>
      <c r="M25" s="234"/>
      <c r="N25" s="234"/>
      <c r="O25" s="235"/>
    </row>
    <row r="26" spans="1:15" ht="22.5" customHeight="1">
      <c r="A26" s="534" t="s">
        <v>453</v>
      </c>
      <c r="B26" s="535"/>
      <c r="C26" s="535"/>
      <c r="D26" s="535"/>
      <c r="E26" s="535"/>
      <c r="F26" s="535"/>
      <c r="G26" s="535"/>
      <c r="H26" s="535"/>
      <c r="I26" s="535"/>
      <c r="J26" s="535"/>
      <c r="K26" s="535"/>
      <c r="L26" s="535"/>
      <c r="M26" s="535"/>
      <c r="N26" s="535"/>
      <c r="O26" s="538"/>
    </row>
    <row r="27" spans="1:15" s="141" customFormat="1" ht="15" hidden="1" customHeight="1">
      <c r="A27" s="233"/>
      <c r="B27" s="234"/>
      <c r="C27" s="234"/>
      <c r="D27" s="234"/>
      <c r="E27" s="234"/>
      <c r="F27" s="234"/>
      <c r="G27" s="234"/>
      <c r="H27" s="234"/>
      <c r="I27" s="234"/>
      <c r="J27" s="234"/>
      <c r="K27" s="234"/>
      <c r="L27" s="234"/>
      <c r="M27" s="234"/>
      <c r="N27" s="234"/>
      <c r="O27" s="235"/>
    </row>
    <row r="28" spans="1:15" ht="24" customHeight="1">
      <c r="A28" s="275">
        <v>1</v>
      </c>
      <c r="B28" s="275">
        <v>4</v>
      </c>
      <c r="C28" s="275">
        <v>2</v>
      </c>
      <c r="D28" s="275">
        <v>2</v>
      </c>
      <c r="E28" s="275">
        <v>6</v>
      </c>
      <c r="F28" s="275">
        <v>7</v>
      </c>
      <c r="G28" s="275">
        <v>474</v>
      </c>
      <c r="H28" s="283" t="s">
        <v>233</v>
      </c>
      <c r="I28" s="275" t="s">
        <v>228</v>
      </c>
      <c r="J28" s="275" t="s">
        <v>619</v>
      </c>
      <c r="K28" s="275" t="s">
        <v>408</v>
      </c>
      <c r="L28" s="275" t="s">
        <v>408</v>
      </c>
      <c r="M28" s="276">
        <v>2421768</v>
      </c>
      <c r="N28" s="276">
        <v>156080</v>
      </c>
      <c r="O28" s="276">
        <v>156080</v>
      </c>
    </row>
    <row r="29" spans="1:15">
      <c r="A29" s="233"/>
      <c r="B29" s="234"/>
      <c r="C29" s="234"/>
      <c r="D29" s="234"/>
      <c r="E29" s="234"/>
      <c r="F29" s="234"/>
      <c r="G29" s="234"/>
      <c r="H29" s="234"/>
      <c r="I29" s="234"/>
      <c r="J29" s="234"/>
      <c r="K29" s="234"/>
      <c r="L29" s="234"/>
      <c r="M29" s="234"/>
      <c r="N29" s="234"/>
      <c r="O29" s="235"/>
    </row>
    <row r="30" spans="1:15" ht="24" customHeight="1">
      <c r="A30" s="551" t="s">
        <v>455</v>
      </c>
      <c r="B30" s="552"/>
      <c r="C30" s="552"/>
      <c r="D30" s="552"/>
      <c r="E30" s="552"/>
      <c r="F30" s="552"/>
      <c r="G30" s="552"/>
      <c r="H30" s="552"/>
      <c r="I30" s="552"/>
      <c r="J30" s="552"/>
      <c r="K30" s="552"/>
      <c r="L30" s="552"/>
      <c r="M30" s="552"/>
      <c r="N30" s="552"/>
      <c r="O30" s="553"/>
    </row>
    <row r="31" spans="1:15" ht="373.5" customHeight="1">
      <c r="A31" s="570" t="s">
        <v>456</v>
      </c>
      <c r="B31" s="573"/>
      <c r="C31" s="573"/>
      <c r="D31" s="573"/>
      <c r="E31" s="573"/>
      <c r="F31" s="573"/>
      <c r="G31" s="573"/>
      <c r="H31" s="573"/>
      <c r="I31" s="573"/>
      <c r="J31" s="573"/>
      <c r="K31" s="573"/>
      <c r="L31" s="573"/>
      <c r="M31" s="573"/>
      <c r="N31" s="573"/>
      <c r="O31" s="574"/>
    </row>
    <row r="32" spans="1:15" ht="24.75" customHeight="1">
      <c r="A32" s="275">
        <v>1</v>
      </c>
      <c r="B32" s="275">
        <v>2</v>
      </c>
      <c r="C32" s="275">
        <v>2</v>
      </c>
      <c r="D32" s="275">
        <v>2</v>
      </c>
      <c r="E32" s="275">
        <v>6</v>
      </c>
      <c r="F32" s="275">
        <v>7</v>
      </c>
      <c r="G32" s="275">
        <v>475</v>
      </c>
      <c r="H32" s="284" t="s">
        <v>236</v>
      </c>
      <c r="I32" s="275" t="s">
        <v>218</v>
      </c>
      <c r="J32" s="275" t="s">
        <v>300</v>
      </c>
      <c r="K32" s="275" t="s">
        <v>620</v>
      </c>
      <c r="L32" s="275" t="s">
        <v>620</v>
      </c>
      <c r="M32" s="276">
        <v>4588666</v>
      </c>
      <c r="N32" s="276">
        <v>229840</v>
      </c>
      <c r="O32" s="276">
        <v>229840</v>
      </c>
    </row>
    <row r="33" spans="1:15">
      <c r="A33" s="233"/>
      <c r="B33" s="234"/>
      <c r="C33" s="234"/>
      <c r="D33" s="234"/>
      <c r="E33" s="234"/>
      <c r="F33" s="234"/>
      <c r="G33" s="234"/>
      <c r="H33" s="234"/>
      <c r="I33" s="234"/>
      <c r="J33" s="234"/>
      <c r="K33" s="234"/>
      <c r="L33" s="234"/>
      <c r="M33" s="234"/>
      <c r="N33" s="234"/>
      <c r="O33" s="235"/>
    </row>
    <row r="34" spans="1:15" ht="56.25" customHeight="1">
      <c r="A34" s="551" t="s">
        <v>457</v>
      </c>
      <c r="B34" s="552"/>
      <c r="C34" s="552"/>
      <c r="D34" s="552"/>
      <c r="E34" s="552"/>
      <c r="F34" s="552"/>
      <c r="G34" s="552"/>
      <c r="H34" s="552"/>
      <c r="I34" s="552"/>
      <c r="J34" s="552"/>
      <c r="K34" s="552"/>
      <c r="L34" s="552"/>
      <c r="M34" s="552"/>
      <c r="N34" s="552"/>
      <c r="O34" s="553"/>
    </row>
    <row r="35" spans="1:15" ht="21" customHeight="1">
      <c r="A35" s="552" t="s">
        <v>633</v>
      </c>
      <c r="B35" s="552"/>
      <c r="C35" s="552"/>
      <c r="D35" s="552"/>
      <c r="E35" s="552"/>
      <c r="F35" s="552"/>
      <c r="G35" s="552"/>
      <c r="H35" s="552"/>
      <c r="I35" s="552"/>
      <c r="J35" s="552"/>
      <c r="K35" s="552"/>
      <c r="L35" s="552"/>
      <c r="M35" s="552"/>
      <c r="N35" s="552"/>
      <c r="O35" s="553"/>
    </row>
    <row r="36" spans="1:15" ht="32.25" customHeight="1">
      <c r="A36" s="275">
        <v>1</v>
      </c>
      <c r="B36" s="275">
        <v>1</v>
      </c>
      <c r="C36" s="275">
        <v>1</v>
      </c>
      <c r="D36" s="275">
        <v>2</v>
      </c>
      <c r="E36" s="275">
        <v>6</v>
      </c>
      <c r="F36" s="275">
        <v>8</v>
      </c>
      <c r="G36" s="275">
        <v>477</v>
      </c>
      <c r="H36" s="283" t="s">
        <v>240</v>
      </c>
      <c r="I36" s="275" t="s">
        <v>218</v>
      </c>
      <c r="J36" s="275" t="s">
        <v>301</v>
      </c>
      <c r="K36" s="275" t="s">
        <v>448</v>
      </c>
      <c r="L36" s="275" t="s">
        <v>448</v>
      </c>
      <c r="M36" s="276">
        <v>1873600</v>
      </c>
      <c r="N36" s="276">
        <v>134400</v>
      </c>
      <c r="O36" s="276">
        <v>134400</v>
      </c>
    </row>
    <row r="37" spans="1:15" ht="13.5" customHeight="1">
      <c r="A37" s="233"/>
      <c r="B37" s="234"/>
      <c r="C37" s="234"/>
      <c r="D37" s="234"/>
      <c r="E37" s="234"/>
      <c r="F37" s="234"/>
      <c r="G37" s="234"/>
      <c r="H37" s="234"/>
      <c r="I37" s="234"/>
      <c r="J37" s="234"/>
      <c r="K37" s="234"/>
      <c r="L37" s="234"/>
      <c r="M37" s="234"/>
      <c r="N37" s="234"/>
      <c r="O37" s="235"/>
    </row>
    <row r="38" spans="1:15" s="18" customFormat="1" ht="32.25" customHeight="1">
      <c r="A38" s="551" t="s">
        <v>447</v>
      </c>
      <c r="B38" s="552"/>
      <c r="C38" s="552"/>
      <c r="D38" s="552"/>
      <c r="E38" s="552"/>
      <c r="F38" s="552"/>
      <c r="G38" s="552"/>
      <c r="H38" s="552"/>
      <c r="I38" s="552"/>
      <c r="J38" s="552"/>
      <c r="K38" s="552"/>
      <c r="L38" s="552"/>
      <c r="M38" s="552"/>
      <c r="N38" s="552"/>
      <c r="O38" s="553"/>
    </row>
    <row r="39" spans="1:15" s="18" customFormat="1" ht="270" customHeight="1">
      <c r="A39" s="551" t="s">
        <v>458</v>
      </c>
      <c r="B39" s="552"/>
      <c r="C39" s="552"/>
      <c r="D39" s="552"/>
      <c r="E39" s="552"/>
      <c r="F39" s="552"/>
      <c r="G39" s="552"/>
      <c r="H39" s="552"/>
      <c r="I39" s="552"/>
      <c r="J39" s="552"/>
      <c r="K39" s="552"/>
      <c r="L39" s="552"/>
      <c r="M39" s="552"/>
      <c r="N39" s="552"/>
      <c r="O39" s="553"/>
    </row>
    <row r="40" spans="1:15">
      <c r="A40" s="562"/>
      <c r="B40" s="562"/>
      <c r="C40" s="562"/>
      <c r="D40" s="562"/>
      <c r="E40" s="562"/>
      <c r="F40" s="562"/>
      <c r="G40" s="562"/>
      <c r="H40" s="562"/>
      <c r="I40" s="562"/>
      <c r="J40" s="562"/>
      <c r="K40" s="562"/>
      <c r="L40" s="562"/>
      <c r="M40" s="562"/>
      <c r="N40" s="562"/>
      <c r="O40" s="563"/>
    </row>
    <row r="41" spans="1:15" ht="28.5" customHeight="1">
      <c r="A41" s="145">
        <v>1</v>
      </c>
      <c r="B41" s="145">
        <v>4</v>
      </c>
      <c r="C41" s="145">
        <v>3</v>
      </c>
      <c r="D41" s="145">
        <v>2</v>
      </c>
      <c r="E41" s="145">
        <v>6</v>
      </c>
      <c r="F41" s="145">
        <v>8</v>
      </c>
      <c r="G41" s="145">
        <v>478</v>
      </c>
      <c r="H41" s="284" t="s">
        <v>241</v>
      </c>
      <c r="I41" s="275" t="s">
        <v>218</v>
      </c>
      <c r="J41" s="275" t="s">
        <v>302</v>
      </c>
      <c r="K41" s="275" t="s">
        <v>451</v>
      </c>
      <c r="L41" s="275" t="s">
        <v>313</v>
      </c>
      <c r="M41" s="276">
        <v>21654830</v>
      </c>
      <c r="N41" s="276">
        <v>3246257.4299999997</v>
      </c>
      <c r="O41" s="276">
        <v>3246257.4299999997</v>
      </c>
    </row>
    <row r="42" spans="1:15" ht="32.25" customHeight="1">
      <c r="A42" s="564" t="s">
        <v>449</v>
      </c>
      <c r="B42" s="565"/>
      <c r="C42" s="565"/>
      <c r="D42" s="565"/>
      <c r="E42" s="565"/>
      <c r="F42" s="565"/>
      <c r="G42" s="565"/>
      <c r="H42" s="565"/>
      <c r="I42" s="565"/>
      <c r="J42" s="565"/>
      <c r="K42" s="565"/>
      <c r="L42" s="565"/>
      <c r="M42" s="565"/>
      <c r="N42" s="565"/>
      <c r="O42" s="566"/>
    </row>
    <row r="43" spans="1:15" ht="86.25" customHeight="1">
      <c r="A43" s="534" t="s">
        <v>450</v>
      </c>
      <c r="B43" s="535"/>
      <c r="C43" s="535"/>
      <c r="D43" s="535"/>
      <c r="E43" s="535"/>
      <c r="F43" s="535"/>
      <c r="G43" s="535"/>
      <c r="H43" s="535"/>
      <c r="I43" s="535"/>
      <c r="J43" s="535"/>
      <c r="K43" s="535"/>
      <c r="L43" s="535"/>
      <c r="M43" s="535"/>
      <c r="N43" s="535"/>
      <c r="O43" s="538"/>
    </row>
    <row r="44" spans="1:15" hidden="1">
      <c r="A44" s="367"/>
      <c r="B44" s="366"/>
      <c r="C44" s="366"/>
      <c r="D44" s="366"/>
      <c r="E44" s="366"/>
      <c r="F44" s="366"/>
      <c r="G44" s="366"/>
      <c r="H44" s="366"/>
      <c r="I44" s="366"/>
      <c r="J44" s="366"/>
      <c r="K44" s="366"/>
      <c r="L44" s="366"/>
      <c r="M44" s="366"/>
      <c r="N44" s="366"/>
      <c r="O44" s="286"/>
    </row>
    <row r="45" spans="1:15" ht="30.75" customHeight="1">
      <c r="A45" s="275">
        <v>1</v>
      </c>
      <c r="B45" s="275">
        <v>1</v>
      </c>
      <c r="C45" s="275">
        <v>4</v>
      </c>
      <c r="D45" s="275">
        <v>2</v>
      </c>
      <c r="E45" s="275">
        <v>6</v>
      </c>
      <c r="F45" s="275">
        <v>8</v>
      </c>
      <c r="G45" s="275">
        <v>487</v>
      </c>
      <c r="H45" s="283" t="s">
        <v>242</v>
      </c>
      <c r="I45" s="275" t="s">
        <v>218</v>
      </c>
      <c r="J45" s="277">
        <v>3000</v>
      </c>
      <c r="K45" s="277">
        <v>12</v>
      </c>
      <c r="L45" s="277">
        <v>12</v>
      </c>
      <c r="M45" s="276">
        <v>14898958</v>
      </c>
      <c r="N45" s="276">
        <v>1546660.3000000003</v>
      </c>
      <c r="O45" s="276">
        <v>1546660.3000000003</v>
      </c>
    </row>
    <row r="46" spans="1:15">
      <c r="A46" s="367"/>
      <c r="B46" s="366"/>
      <c r="C46" s="366"/>
      <c r="D46" s="366"/>
      <c r="E46" s="366"/>
      <c r="F46" s="366"/>
      <c r="G46" s="366"/>
      <c r="H46" s="366"/>
      <c r="I46" s="366"/>
      <c r="J46" s="366"/>
      <c r="K46" s="366"/>
      <c r="L46" s="366"/>
      <c r="M46" s="366"/>
      <c r="N46" s="366"/>
      <c r="O46" s="286"/>
    </row>
    <row r="47" spans="1:15" ht="21.75" customHeight="1">
      <c r="A47" s="551" t="s">
        <v>635</v>
      </c>
      <c r="B47" s="552"/>
      <c r="C47" s="552"/>
      <c r="D47" s="552"/>
      <c r="E47" s="552"/>
      <c r="F47" s="552"/>
      <c r="G47" s="552"/>
      <c r="H47" s="552"/>
      <c r="I47" s="552"/>
      <c r="J47" s="552"/>
      <c r="K47" s="552"/>
      <c r="L47" s="552"/>
      <c r="M47" s="552"/>
      <c r="N47" s="552"/>
      <c r="O47" s="553"/>
    </row>
    <row r="48" spans="1:15" ht="67.5" customHeight="1">
      <c r="A48" s="554" t="s">
        <v>636</v>
      </c>
      <c r="B48" s="555"/>
      <c r="C48" s="555"/>
      <c r="D48" s="555"/>
      <c r="E48" s="555"/>
      <c r="F48" s="555"/>
      <c r="G48" s="555"/>
      <c r="H48" s="555"/>
      <c r="I48" s="555"/>
      <c r="J48" s="555"/>
      <c r="K48" s="555"/>
      <c r="L48" s="555"/>
      <c r="M48" s="555"/>
      <c r="N48" s="555"/>
      <c r="O48" s="556"/>
    </row>
    <row r="49" spans="1:15">
      <c r="A49" s="367"/>
      <c r="B49" s="366"/>
      <c r="C49" s="366"/>
      <c r="D49" s="366"/>
      <c r="E49" s="366"/>
      <c r="F49" s="366"/>
      <c r="G49" s="366"/>
      <c r="H49" s="366"/>
      <c r="I49" s="366"/>
      <c r="J49" s="366"/>
      <c r="K49" s="366"/>
      <c r="L49" s="366"/>
      <c r="M49" s="366"/>
      <c r="N49" s="366"/>
      <c r="O49" s="286"/>
    </row>
    <row r="50" spans="1:15" ht="16.5" customHeight="1">
      <c r="A50" s="275">
        <v>1</v>
      </c>
      <c r="B50" s="275">
        <v>1</v>
      </c>
      <c r="C50" s="275">
        <v>4</v>
      </c>
      <c r="D50" s="275">
        <v>2</v>
      </c>
      <c r="E50" s="275">
        <v>6</v>
      </c>
      <c r="F50" s="275">
        <v>8</v>
      </c>
      <c r="G50" s="275">
        <v>488</v>
      </c>
      <c r="H50" s="283" t="s">
        <v>243</v>
      </c>
      <c r="I50" s="275" t="s">
        <v>218</v>
      </c>
      <c r="J50" s="275" t="s">
        <v>303</v>
      </c>
      <c r="K50" s="275" t="s">
        <v>454</v>
      </c>
      <c r="L50" s="275" t="s">
        <v>454</v>
      </c>
      <c r="M50" s="276">
        <v>773895</v>
      </c>
      <c r="N50" s="276">
        <v>0</v>
      </c>
      <c r="O50" s="276">
        <v>0</v>
      </c>
    </row>
    <row r="51" spans="1:15">
      <c r="A51" s="367"/>
      <c r="B51" s="366"/>
      <c r="C51" s="366"/>
      <c r="D51" s="366"/>
      <c r="E51" s="366"/>
      <c r="F51" s="366"/>
      <c r="G51" s="366"/>
      <c r="H51" s="366"/>
      <c r="I51" s="366"/>
      <c r="J51" s="366"/>
      <c r="K51" s="366"/>
      <c r="L51" s="366"/>
      <c r="M51" s="366"/>
      <c r="N51" s="366"/>
      <c r="O51" s="286"/>
    </row>
    <row r="52" spans="1:15" ht="27" customHeight="1">
      <c r="A52" s="551" t="s">
        <v>637</v>
      </c>
      <c r="B52" s="552"/>
      <c r="C52" s="552"/>
      <c r="D52" s="552"/>
      <c r="E52" s="552"/>
      <c r="F52" s="552"/>
      <c r="G52" s="552"/>
      <c r="H52" s="552"/>
      <c r="I52" s="552"/>
      <c r="J52" s="552"/>
      <c r="K52" s="552"/>
      <c r="L52" s="552"/>
      <c r="M52" s="552"/>
      <c r="N52" s="552"/>
      <c r="O52" s="553"/>
    </row>
    <row r="53" spans="1:15" ht="60.75" customHeight="1">
      <c r="A53" s="554" t="s">
        <v>728</v>
      </c>
      <c r="B53" s="555"/>
      <c r="C53" s="555"/>
      <c r="D53" s="555"/>
      <c r="E53" s="555"/>
      <c r="F53" s="555"/>
      <c r="G53" s="555"/>
      <c r="H53" s="555"/>
      <c r="I53" s="555"/>
      <c r="J53" s="555"/>
      <c r="K53" s="555"/>
      <c r="L53" s="555"/>
      <c r="M53" s="555"/>
      <c r="N53" s="555"/>
      <c r="O53" s="556"/>
    </row>
    <row r="54" spans="1:15" hidden="1">
      <c r="A54" s="367"/>
      <c r="B54" s="366"/>
      <c r="C54" s="366"/>
      <c r="D54" s="366"/>
      <c r="E54" s="366"/>
      <c r="F54" s="366"/>
      <c r="G54" s="366"/>
      <c r="H54" s="366"/>
      <c r="I54" s="366"/>
      <c r="J54" s="366"/>
      <c r="K54" s="366"/>
      <c r="L54" s="366"/>
      <c r="M54" s="366"/>
      <c r="N54" s="366"/>
      <c r="O54" s="286"/>
    </row>
    <row r="55" spans="1:15" ht="25.5" customHeight="1">
      <c r="A55" s="274">
        <v>1</v>
      </c>
      <c r="B55" s="274">
        <v>1</v>
      </c>
      <c r="C55" s="274">
        <v>3</v>
      </c>
      <c r="D55" s="274">
        <v>2</v>
      </c>
      <c r="E55" s="274">
        <v>6</v>
      </c>
      <c r="F55" s="274">
        <v>8</v>
      </c>
      <c r="G55" s="274">
        <v>489</v>
      </c>
      <c r="H55" s="283" t="s">
        <v>244</v>
      </c>
      <c r="I55" s="275" t="s">
        <v>218</v>
      </c>
      <c r="J55" s="275" t="s">
        <v>304</v>
      </c>
      <c r="K55" s="275" t="s">
        <v>454</v>
      </c>
      <c r="L55" s="275" t="s">
        <v>454</v>
      </c>
      <c r="M55" s="276">
        <v>4485611</v>
      </c>
      <c r="N55" s="276">
        <v>0</v>
      </c>
      <c r="O55" s="276">
        <v>0</v>
      </c>
    </row>
    <row r="56" spans="1:15">
      <c r="A56" s="367"/>
      <c r="B56" s="366"/>
      <c r="C56" s="366"/>
      <c r="D56" s="366"/>
      <c r="E56" s="366"/>
      <c r="F56" s="366"/>
      <c r="G56" s="366"/>
      <c r="H56" s="366"/>
      <c r="I56" s="366"/>
      <c r="J56" s="366"/>
      <c r="K56" s="366"/>
      <c r="L56" s="366"/>
      <c r="M56" s="366"/>
      <c r="N56" s="366"/>
      <c r="O56" s="286"/>
    </row>
    <row r="57" spans="1:15" ht="30.75" customHeight="1">
      <c r="A57" s="551" t="s">
        <v>638</v>
      </c>
      <c r="B57" s="552"/>
      <c r="C57" s="552"/>
      <c r="D57" s="552"/>
      <c r="E57" s="552"/>
      <c r="F57" s="552"/>
      <c r="G57" s="552"/>
      <c r="H57" s="552"/>
      <c r="I57" s="552"/>
      <c r="J57" s="552"/>
      <c r="K57" s="552"/>
      <c r="L57" s="552"/>
      <c r="M57" s="552"/>
      <c r="N57" s="552"/>
      <c r="O57" s="553"/>
    </row>
    <row r="58" spans="1:15" ht="57" customHeight="1">
      <c r="A58" s="554" t="s">
        <v>727</v>
      </c>
      <c r="B58" s="555"/>
      <c r="C58" s="555"/>
      <c r="D58" s="555"/>
      <c r="E58" s="555"/>
      <c r="F58" s="555"/>
      <c r="G58" s="555"/>
      <c r="H58" s="555"/>
      <c r="I58" s="555"/>
      <c r="J58" s="555"/>
      <c r="K58" s="555"/>
      <c r="L58" s="555"/>
      <c r="M58" s="555"/>
      <c r="N58" s="555"/>
      <c r="O58" s="556"/>
    </row>
    <row r="59" spans="1:15" hidden="1">
      <c r="A59" s="367"/>
      <c r="B59" s="366"/>
      <c r="C59" s="366"/>
      <c r="D59" s="366"/>
      <c r="E59" s="366"/>
      <c r="F59" s="366"/>
      <c r="G59" s="366"/>
      <c r="H59" s="366"/>
      <c r="I59" s="366"/>
      <c r="J59" s="366"/>
      <c r="K59" s="366"/>
      <c r="L59" s="366"/>
      <c r="M59" s="366"/>
      <c r="N59" s="366"/>
      <c r="O59" s="286"/>
    </row>
    <row r="60" spans="1:15" ht="37.799999999999997">
      <c r="A60" s="275">
        <v>1</v>
      </c>
      <c r="B60" s="275">
        <v>1</v>
      </c>
      <c r="C60" s="275">
        <v>4</v>
      </c>
      <c r="D60" s="275">
        <v>2</v>
      </c>
      <c r="E60" s="275">
        <v>6</v>
      </c>
      <c r="F60" s="275">
        <v>8</v>
      </c>
      <c r="G60" s="275">
        <v>491</v>
      </c>
      <c r="H60" s="283" t="s">
        <v>247</v>
      </c>
      <c r="I60" s="275" t="s">
        <v>305</v>
      </c>
      <c r="J60" s="275" t="s">
        <v>306</v>
      </c>
      <c r="K60" s="275" t="s">
        <v>454</v>
      </c>
      <c r="L60" s="275" t="s">
        <v>454</v>
      </c>
      <c r="M60" s="276">
        <v>77000</v>
      </c>
      <c r="N60" s="276">
        <v>0</v>
      </c>
      <c r="O60" s="276">
        <v>0</v>
      </c>
    </row>
    <row r="61" spans="1:15">
      <c r="A61" s="367"/>
      <c r="B61" s="366"/>
      <c r="C61" s="366"/>
      <c r="D61" s="366"/>
      <c r="E61" s="366"/>
      <c r="F61" s="366"/>
      <c r="G61" s="366"/>
      <c r="H61" s="366"/>
      <c r="I61" s="366"/>
      <c r="J61" s="366"/>
      <c r="K61" s="366"/>
      <c r="L61" s="366"/>
      <c r="M61" s="366"/>
      <c r="N61" s="366"/>
      <c r="O61" s="286"/>
    </row>
    <row r="62" spans="1:15" ht="30.75" customHeight="1">
      <c r="A62" s="551" t="s">
        <v>637</v>
      </c>
      <c r="B62" s="552"/>
      <c r="C62" s="552"/>
      <c r="D62" s="552"/>
      <c r="E62" s="552"/>
      <c r="F62" s="552"/>
      <c r="G62" s="552"/>
      <c r="H62" s="552"/>
      <c r="I62" s="552"/>
      <c r="J62" s="552"/>
      <c r="K62" s="552"/>
      <c r="L62" s="552"/>
      <c r="M62" s="552"/>
      <c r="N62" s="552"/>
      <c r="O62" s="553"/>
    </row>
    <row r="63" spans="1:15" ht="47.25" customHeight="1">
      <c r="A63" s="554" t="s">
        <v>639</v>
      </c>
      <c r="B63" s="555"/>
      <c r="C63" s="555"/>
      <c r="D63" s="555"/>
      <c r="E63" s="555"/>
      <c r="F63" s="555"/>
      <c r="G63" s="555"/>
      <c r="H63" s="555"/>
      <c r="I63" s="555"/>
      <c r="J63" s="555"/>
      <c r="K63" s="555"/>
      <c r="L63" s="555"/>
      <c r="M63" s="555"/>
      <c r="N63" s="555"/>
      <c r="O63" s="556"/>
    </row>
    <row r="64" spans="1:15">
      <c r="A64" s="367"/>
      <c r="B64" s="366"/>
      <c r="C64" s="366"/>
      <c r="D64" s="366"/>
      <c r="E64" s="366"/>
      <c r="F64" s="366"/>
      <c r="G64" s="366"/>
      <c r="H64" s="366"/>
      <c r="I64" s="366"/>
      <c r="J64" s="366"/>
      <c r="K64" s="366"/>
      <c r="L64" s="366"/>
      <c r="M64" s="366"/>
      <c r="N64" s="366"/>
      <c r="O64" s="286"/>
    </row>
    <row r="65" spans="1:15" ht="23.25" customHeight="1">
      <c r="A65" s="274">
        <v>1</v>
      </c>
      <c r="B65" s="274">
        <v>1</v>
      </c>
      <c r="C65" s="274">
        <v>4</v>
      </c>
      <c r="D65" s="274">
        <v>2</v>
      </c>
      <c r="E65" s="274">
        <v>6</v>
      </c>
      <c r="F65" s="274">
        <v>8</v>
      </c>
      <c r="G65" s="274">
        <v>498</v>
      </c>
      <c r="H65" s="283" t="s">
        <v>248</v>
      </c>
      <c r="I65" s="275" t="s">
        <v>218</v>
      </c>
      <c r="J65" s="275" t="s">
        <v>304</v>
      </c>
      <c r="K65" s="275" t="s">
        <v>454</v>
      </c>
      <c r="L65" s="275" t="s">
        <v>454</v>
      </c>
      <c r="M65" s="276">
        <v>3173895</v>
      </c>
      <c r="N65" s="276">
        <v>0</v>
      </c>
      <c r="O65" s="276">
        <v>0</v>
      </c>
    </row>
    <row r="66" spans="1:15">
      <c r="A66" s="367"/>
      <c r="B66" s="366"/>
      <c r="C66" s="366"/>
      <c r="D66" s="366"/>
      <c r="E66" s="366"/>
      <c r="F66" s="366"/>
      <c r="G66" s="366"/>
      <c r="H66" s="366"/>
      <c r="I66" s="366"/>
      <c r="J66" s="366"/>
      <c r="K66" s="366"/>
      <c r="L66" s="366"/>
      <c r="M66" s="366"/>
      <c r="N66" s="366"/>
      <c r="O66" s="286"/>
    </row>
    <row r="67" spans="1:15" ht="28.5" customHeight="1">
      <c r="A67" s="551" t="s">
        <v>640</v>
      </c>
      <c r="B67" s="552"/>
      <c r="C67" s="552"/>
      <c r="D67" s="552"/>
      <c r="E67" s="552"/>
      <c r="F67" s="552"/>
      <c r="G67" s="552"/>
      <c r="H67" s="552"/>
      <c r="I67" s="552"/>
      <c r="J67" s="552"/>
      <c r="K67" s="552"/>
      <c r="L67" s="552"/>
      <c r="M67" s="552"/>
      <c r="N67" s="552"/>
      <c r="O67" s="553"/>
    </row>
    <row r="68" spans="1:15" ht="77.25" customHeight="1">
      <c r="A68" s="554" t="s">
        <v>641</v>
      </c>
      <c r="B68" s="555"/>
      <c r="C68" s="555"/>
      <c r="D68" s="555"/>
      <c r="E68" s="555"/>
      <c r="F68" s="555"/>
      <c r="G68" s="555"/>
      <c r="H68" s="555"/>
      <c r="I68" s="555"/>
      <c r="J68" s="555"/>
      <c r="K68" s="555"/>
      <c r="L68" s="555"/>
      <c r="M68" s="555"/>
      <c r="N68" s="555"/>
      <c r="O68" s="556"/>
    </row>
    <row r="69" spans="1:15">
      <c r="A69" s="367"/>
      <c r="B69" s="366"/>
      <c r="C69" s="366"/>
      <c r="D69" s="366"/>
      <c r="E69" s="366"/>
      <c r="F69" s="366"/>
      <c r="G69" s="366"/>
      <c r="H69" s="366"/>
      <c r="I69" s="366"/>
      <c r="J69" s="366"/>
      <c r="K69" s="366"/>
      <c r="L69" s="366"/>
      <c r="M69" s="366"/>
      <c r="N69" s="366"/>
      <c r="O69" s="286"/>
    </row>
    <row r="70" spans="1:15" ht="19.5" customHeight="1">
      <c r="A70" s="275">
        <v>1</v>
      </c>
      <c r="B70" s="275">
        <v>1</v>
      </c>
      <c r="C70" s="275">
        <v>4</v>
      </c>
      <c r="D70" s="275">
        <v>2</v>
      </c>
      <c r="E70" s="275">
        <v>6</v>
      </c>
      <c r="F70" s="275">
        <v>9</v>
      </c>
      <c r="G70" s="275">
        <v>537</v>
      </c>
      <c r="H70" s="283" t="s">
        <v>250</v>
      </c>
      <c r="I70" s="275" t="s">
        <v>218</v>
      </c>
      <c r="J70" s="275" t="s">
        <v>307</v>
      </c>
      <c r="K70" s="275" t="s">
        <v>454</v>
      </c>
      <c r="L70" s="275" t="s">
        <v>454</v>
      </c>
      <c r="M70" s="276">
        <v>500000</v>
      </c>
      <c r="N70" s="276">
        <v>0</v>
      </c>
      <c r="O70" s="276">
        <v>0</v>
      </c>
    </row>
    <row r="71" spans="1:15">
      <c r="A71" s="367"/>
      <c r="B71" s="366"/>
      <c r="C71" s="366"/>
      <c r="D71" s="366"/>
      <c r="E71" s="366"/>
      <c r="F71" s="366"/>
      <c r="G71" s="366"/>
      <c r="H71" s="366"/>
      <c r="I71" s="366"/>
      <c r="J71" s="366"/>
      <c r="K71" s="366"/>
      <c r="L71" s="366"/>
      <c r="M71" s="366"/>
      <c r="N71" s="366"/>
      <c r="O71" s="286"/>
    </row>
    <row r="72" spans="1:15" ht="25.5" customHeight="1">
      <c r="A72" s="557" t="s">
        <v>642</v>
      </c>
      <c r="B72" s="558"/>
      <c r="C72" s="558"/>
      <c r="D72" s="558"/>
      <c r="E72" s="558"/>
      <c r="F72" s="558"/>
      <c r="G72" s="558"/>
      <c r="H72" s="558"/>
      <c r="I72" s="558"/>
      <c r="J72" s="558"/>
      <c r="K72" s="558"/>
      <c r="L72" s="558"/>
      <c r="M72" s="558"/>
      <c r="N72" s="558"/>
      <c r="O72" s="559"/>
    </row>
    <row r="73" spans="1:15" ht="19.5" customHeight="1">
      <c r="A73" s="560" t="s">
        <v>729</v>
      </c>
      <c r="B73" s="560"/>
      <c r="C73" s="560"/>
      <c r="D73" s="560"/>
      <c r="E73" s="560"/>
      <c r="F73" s="560"/>
      <c r="G73" s="560"/>
      <c r="H73" s="560"/>
      <c r="I73" s="560"/>
      <c r="J73" s="560"/>
      <c r="K73" s="560"/>
      <c r="L73" s="560"/>
      <c r="M73" s="560"/>
      <c r="N73" s="560"/>
      <c r="O73" s="561"/>
    </row>
    <row r="74" spans="1:15" hidden="1">
      <c r="A74" s="369"/>
      <c r="B74" s="369"/>
      <c r="C74" s="369"/>
      <c r="D74" s="369"/>
      <c r="E74" s="369"/>
      <c r="F74" s="369"/>
      <c r="G74" s="369"/>
      <c r="H74" s="369"/>
      <c r="I74" s="369"/>
      <c r="J74" s="369"/>
      <c r="K74" s="369"/>
      <c r="L74" s="369"/>
      <c r="M74" s="369"/>
      <c r="N74" s="369"/>
      <c r="O74" s="370"/>
    </row>
    <row r="75" spans="1:15" ht="22.5" customHeight="1">
      <c r="A75" s="275">
        <v>1</v>
      </c>
      <c r="B75" s="275">
        <v>6</v>
      </c>
      <c r="C75" s="275">
        <v>3</v>
      </c>
      <c r="D75" s="275">
        <v>3</v>
      </c>
      <c r="E75" s="275">
        <v>2</v>
      </c>
      <c r="F75" s="275">
        <v>1</v>
      </c>
      <c r="G75" s="275">
        <v>546</v>
      </c>
      <c r="H75" s="283" t="s">
        <v>256</v>
      </c>
      <c r="I75" s="275" t="s">
        <v>228</v>
      </c>
      <c r="J75" s="275" t="s">
        <v>621</v>
      </c>
      <c r="K75" s="275" t="s">
        <v>407</v>
      </c>
      <c r="L75" s="275" t="s">
        <v>407</v>
      </c>
      <c r="M75" s="276">
        <v>17593683</v>
      </c>
      <c r="N75" s="276">
        <v>1130528</v>
      </c>
      <c r="O75" s="276">
        <v>1130528</v>
      </c>
    </row>
    <row r="76" spans="1:15">
      <c r="A76" s="367"/>
      <c r="B76" s="366"/>
      <c r="C76" s="366"/>
      <c r="D76" s="366"/>
      <c r="E76" s="366"/>
      <c r="F76" s="366"/>
      <c r="G76" s="366"/>
      <c r="H76" s="366"/>
      <c r="I76" s="366"/>
      <c r="J76" s="366"/>
      <c r="K76" s="366"/>
      <c r="L76" s="366"/>
      <c r="M76" s="366"/>
      <c r="N76" s="366"/>
      <c r="O76" s="286"/>
    </row>
    <row r="77" spans="1:15" ht="36" customHeight="1">
      <c r="A77" s="534" t="s">
        <v>404</v>
      </c>
      <c r="B77" s="535"/>
      <c r="C77" s="535"/>
      <c r="D77" s="535"/>
      <c r="E77" s="535"/>
      <c r="F77" s="535"/>
      <c r="G77" s="535"/>
      <c r="H77" s="535"/>
      <c r="I77" s="535"/>
      <c r="J77" s="535"/>
      <c r="K77" s="535"/>
      <c r="L77" s="535"/>
      <c r="M77" s="535"/>
      <c r="N77" s="535"/>
      <c r="O77" s="538"/>
    </row>
    <row r="78" spans="1:15" ht="162" customHeight="1">
      <c r="A78" s="534" t="s">
        <v>405</v>
      </c>
      <c r="B78" s="535"/>
      <c r="C78" s="535"/>
      <c r="D78" s="535"/>
      <c r="E78" s="535"/>
      <c r="F78" s="535"/>
      <c r="G78" s="535"/>
      <c r="H78" s="535"/>
      <c r="I78" s="535"/>
      <c r="J78" s="535"/>
      <c r="K78" s="535"/>
      <c r="L78" s="535"/>
      <c r="M78" s="535"/>
      <c r="N78" s="535"/>
      <c r="O78" s="538"/>
    </row>
    <row r="79" spans="1:15" hidden="1">
      <c r="A79" s="367"/>
      <c r="B79" s="366"/>
      <c r="C79" s="366"/>
      <c r="D79" s="366"/>
      <c r="E79" s="366"/>
      <c r="F79" s="366"/>
      <c r="G79" s="366"/>
      <c r="H79" s="366"/>
      <c r="I79" s="366"/>
      <c r="J79" s="366"/>
      <c r="K79" s="366"/>
      <c r="L79" s="366"/>
      <c r="M79" s="366"/>
      <c r="N79" s="366"/>
      <c r="O79" s="286"/>
    </row>
    <row r="80" spans="1:15" ht="23.25" customHeight="1">
      <c r="A80" s="275">
        <v>1</v>
      </c>
      <c r="B80" s="275">
        <v>6</v>
      </c>
      <c r="C80" s="275">
        <v>3</v>
      </c>
      <c r="D80" s="275">
        <v>3</v>
      </c>
      <c r="E80" s="275">
        <v>2</v>
      </c>
      <c r="F80" s="275">
        <v>1</v>
      </c>
      <c r="G80" s="275">
        <v>547</v>
      </c>
      <c r="H80" s="283" t="s">
        <v>259</v>
      </c>
      <c r="I80" s="275" t="s">
        <v>228</v>
      </c>
      <c r="J80" s="275" t="s">
        <v>622</v>
      </c>
      <c r="K80" s="275" t="s">
        <v>408</v>
      </c>
      <c r="L80" s="275" t="s">
        <v>408</v>
      </c>
      <c r="M80" s="276">
        <v>5316184</v>
      </c>
      <c r="N80" s="276">
        <v>208324</v>
      </c>
      <c r="O80" s="276">
        <v>208324</v>
      </c>
    </row>
    <row r="81" spans="1:15">
      <c r="A81" s="367"/>
      <c r="B81" s="366"/>
      <c r="C81" s="366"/>
      <c r="D81" s="366"/>
      <c r="E81" s="366"/>
      <c r="F81" s="366"/>
      <c r="G81" s="366"/>
      <c r="H81" s="366"/>
      <c r="I81" s="366"/>
      <c r="J81" s="366"/>
      <c r="K81" s="366"/>
      <c r="L81" s="366"/>
      <c r="M81" s="366"/>
      <c r="N81" s="366"/>
      <c r="O81" s="286"/>
    </row>
    <row r="82" spans="1:15" ht="39.75" customHeight="1">
      <c r="A82" s="534" t="s">
        <v>730</v>
      </c>
      <c r="B82" s="535"/>
      <c r="C82" s="535"/>
      <c r="D82" s="535"/>
      <c r="E82" s="535"/>
      <c r="F82" s="535"/>
      <c r="G82" s="535"/>
      <c r="H82" s="535"/>
      <c r="I82" s="535"/>
      <c r="J82" s="535"/>
      <c r="K82" s="535"/>
      <c r="L82" s="535"/>
      <c r="M82" s="535"/>
      <c r="N82" s="535"/>
      <c r="O82" s="538"/>
    </row>
    <row r="83" spans="1:15" ht="162.75" customHeight="1">
      <c r="A83" s="534" t="s">
        <v>731</v>
      </c>
      <c r="B83" s="535"/>
      <c r="C83" s="535"/>
      <c r="D83" s="535"/>
      <c r="E83" s="535"/>
      <c r="F83" s="535"/>
      <c r="G83" s="535"/>
      <c r="H83" s="535"/>
      <c r="I83" s="535"/>
      <c r="J83" s="535"/>
      <c r="K83" s="535"/>
      <c r="L83" s="535"/>
      <c r="M83" s="535"/>
      <c r="N83" s="535"/>
      <c r="O83" s="538"/>
    </row>
    <row r="84" spans="1:15" ht="21.75" customHeight="1">
      <c r="A84" s="275">
        <v>1</v>
      </c>
      <c r="B84" s="275">
        <v>6</v>
      </c>
      <c r="C84" s="275">
        <v>3</v>
      </c>
      <c r="D84" s="275">
        <v>3</v>
      </c>
      <c r="E84" s="275">
        <v>2</v>
      </c>
      <c r="F84" s="275">
        <v>1</v>
      </c>
      <c r="G84" s="275">
        <v>548</v>
      </c>
      <c r="H84" s="283" t="s">
        <v>260</v>
      </c>
      <c r="I84" s="275" t="s">
        <v>228</v>
      </c>
      <c r="J84" s="275" t="s">
        <v>623</v>
      </c>
      <c r="K84" s="275" t="s">
        <v>409</v>
      </c>
      <c r="L84" s="275" t="s">
        <v>409</v>
      </c>
      <c r="M84" s="276">
        <v>5600950</v>
      </c>
      <c r="N84" s="276">
        <v>186480</v>
      </c>
      <c r="O84" s="276">
        <v>186480</v>
      </c>
    </row>
    <row r="85" spans="1:15">
      <c r="A85" s="367"/>
      <c r="B85" s="366"/>
      <c r="C85" s="366"/>
      <c r="D85" s="366"/>
      <c r="E85" s="366"/>
      <c r="F85" s="366"/>
      <c r="G85" s="366"/>
      <c r="H85" s="366"/>
      <c r="I85" s="366"/>
      <c r="J85" s="366"/>
      <c r="K85" s="234"/>
      <c r="L85" s="234"/>
      <c r="M85" s="234"/>
      <c r="N85" s="234"/>
      <c r="O85" s="235"/>
    </row>
    <row r="86" spans="1:15" ht="45.75" customHeight="1">
      <c r="A86" s="534" t="s">
        <v>730</v>
      </c>
      <c r="B86" s="535"/>
      <c r="C86" s="535"/>
      <c r="D86" s="535"/>
      <c r="E86" s="535"/>
      <c r="F86" s="535"/>
      <c r="G86" s="535"/>
      <c r="H86" s="535"/>
      <c r="I86" s="535"/>
      <c r="J86" s="535"/>
      <c r="K86" s="535"/>
      <c r="L86" s="535"/>
      <c r="M86" s="535"/>
      <c r="N86" s="535"/>
      <c r="O86" s="538"/>
    </row>
    <row r="87" spans="1:15" ht="160.5" customHeight="1">
      <c r="A87" s="534" t="s">
        <v>406</v>
      </c>
      <c r="B87" s="535"/>
      <c r="C87" s="535"/>
      <c r="D87" s="535"/>
      <c r="E87" s="535"/>
      <c r="F87" s="535"/>
      <c r="G87" s="535"/>
      <c r="H87" s="535"/>
      <c r="I87" s="535"/>
      <c r="J87" s="535"/>
      <c r="K87" s="535"/>
      <c r="L87" s="535"/>
      <c r="M87" s="535"/>
      <c r="N87" s="535"/>
      <c r="O87" s="538"/>
    </row>
    <row r="88" spans="1:15">
      <c r="A88" s="417"/>
      <c r="B88" s="366"/>
      <c r="C88" s="366"/>
      <c r="D88" s="366"/>
      <c r="E88" s="366"/>
      <c r="F88" s="366"/>
      <c r="G88" s="366"/>
      <c r="H88" s="366"/>
      <c r="I88" s="366"/>
      <c r="J88" s="366"/>
      <c r="K88" s="234"/>
      <c r="L88" s="234"/>
      <c r="M88" s="234"/>
      <c r="N88" s="234"/>
      <c r="O88" s="235"/>
    </row>
    <row r="89" spans="1:15" ht="28.5" customHeight="1">
      <c r="A89" s="145">
        <v>1</v>
      </c>
      <c r="B89" s="145">
        <v>1</v>
      </c>
      <c r="C89" s="145">
        <v>3</v>
      </c>
      <c r="D89" s="145">
        <v>3</v>
      </c>
      <c r="E89" s="145">
        <v>9</v>
      </c>
      <c r="F89" s="145">
        <v>3</v>
      </c>
      <c r="G89" s="145">
        <v>552</v>
      </c>
      <c r="H89" s="284" t="s">
        <v>263</v>
      </c>
      <c r="I89" s="275" t="s">
        <v>228</v>
      </c>
      <c r="J89" s="275" t="s">
        <v>309</v>
      </c>
      <c r="K89" s="275" t="s">
        <v>314</v>
      </c>
      <c r="L89" s="275" t="s">
        <v>314</v>
      </c>
      <c r="M89" s="276">
        <v>4485610</v>
      </c>
      <c r="N89" s="276">
        <v>86720</v>
      </c>
      <c r="O89" s="276">
        <v>86720</v>
      </c>
    </row>
    <row r="90" spans="1:15">
      <c r="A90" s="367"/>
      <c r="B90" s="366"/>
      <c r="C90" s="366"/>
      <c r="D90" s="366"/>
      <c r="E90" s="366"/>
      <c r="F90" s="366"/>
      <c r="G90" s="366"/>
      <c r="H90" s="366"/>
      <c r="I90" s="366"/>
      <c r="J90" s="366"/>
      <c r="K90" s="234"/>
      <c r="L90" s="234"/>
      <c r="M90" s="234"/>
      <c r="N90" s="234"/>
      <c r="O90" s="235"/>
    </row>
    <row r="91" spans="1:15" ht="47.25" customHeight="1">
      <c r="A91" s="534" t="s">
        <v>459</v>
      </c>
      <c r="B91" s="535"/>
      <c r="C91" s="535"/>
      <c r="D91" s="535"/>
      <c r="E91" s="535"/>
      <c r="F91" s="535"/>
      <c r="G91" s="535"/>
      <c r="H91" s="535"/>
      <c r="I91" s="535"/>
      <c r="J91" s="535"/>
      <c r="K91" s="535"/>
      <c r="L91" s="535"/>
      <c r="M91" s="535"/>
      <c r="N91" s="535"/>
      <c r="O91" s="538"/>
    </row>
    <row r="92" spans="1:15" ht="409.5" customHeight="1">
      <c r="A92" s="535" t="s">
        <v>460</v>
      </c>
      <c r="B92" s="535"/>
      <c r="C92" s="535"/>
      <c r="D92" s="535"/>
      <c r="E92" s="535"/>
      <c r="F92" s="535"/>
      <c r="G92" s="535"/>
      <c r="H92" s="535"/>
      <c r="I92" s="535"/>
      <c r="J92" s="535"/>
      <c r="K92" s="535"/>
      <c r="L92" s="535"/>
      <c r="M92" s="535"/>
      <c r="N92" s="535"/>
      <c r="O92" s="538"/>
    </row>
    <row r="93" spans="1:15" ht="54.75" customHeight="1">
      <c r="A93" s="535"/>
      <c r="B93" s="535"/>
      <c r="C93" s="535"/>
      <c r="D93" s="535"/>
      <c r="E93" s="535"/>
      <c r="F93" s="535"/>
      <c r="G93" s="535"/>
      <c r="H93" s="535"/>
      <c r="I93" s="535"/>
      <c r="J93" s="535"/>
      <c r="K93" s="535"/>
      <c r="L93" s="535"/>
      <c r="M93" s="535"/>
      <c r="N93" s="535"/>
      <c r="O93" s="538"/>
    </row>
    <row r="94" spans="1:15">
      <c r="A94" s="367"/>
      <c r="B94" s="366"/>
      <c r="C94" s="366"/>
      <c r="D94" s="366"/>
      <c r="E94" s="366"/>
      <c r="F94" s="366"/>
      <c r="G94" s="366"/>
      <c r="H94" s="366"/>
      <c r="I94" s="366"/>
      <c r="J94" s="366"/>
      <c r="K94" s="234"/>
      <c r="L94" s="234"/>
      <c r="M94" s="234"/>
      <c r="N94" s="234"/>
      <c r="O94" s="235"/>
    </row>
    <row r="95" spans="1:15" ht="25.5" customHeight="1">
      <c r="A95" s="275">
        <v>1</v>
      </c>
      <c r="B95" s="275">
        <v>1</v>
      </c>
      <c r="C95" s="275">
        <v>3</v>
      </c>
      <c r="D95" s="275">
        <v>3</v>
      </c>
      <c r="E95" s="275">
        <v>9</v>
      </c>
      <c r="F95" s="275">
        <v>3</v>
      </c>
      <c r="G95" s="275">
        <v>553</v>
      </c>
      <c r="H95" s="283" t="s">
        <v>264</v>
      </c>
      <c r="I95" s="275" t="s">
        <v>228</v>
      </c>
      <c r="J95" s="276" t="s">
        <v>310</v>
      </c>
      <c r="K95" s="275" t="s">
        <v>620</v>
      </c>
      <c r="L95" s="275" t="s">
        <v>454</v>
      </c>
      <c r="M95" s="276">
        <v>3399000</v>
      </c>
      <c r="N95" s="276">
        <v>0</v>
      </c>
      <c r="O95" s="276">
        <v>0</v>
      </c>
    </row>
    <row r="96" spans="1:15" ht="27.75" customHeight="1">
      <c r="A96" s="546" t="s">
        <v>732</v>
      </c>
      <c r="B96" s="547"/>
      <c r="C96" s="547"/>
      <c r="D96" s="547"/>
      <c r="E96" s="547"/>
      <c r="F96" s="547"/>
      <c r="G96" s="547"/>
      <c r="H96" s="547"/>
      <c r="I96" s="547"/>
      <c r="J96" s="547"/>
      <c r="K96" s="547"/>
      <c r="L96" s="547"/>
      <c r="M96" s="547"/>
      <c r="N96" s="547"/>
      <c r="O96" s="548"/>
    </row>
    <row r="97" spans="1:15" ht="24" customHeight="1">
      <c r="A97" s="545" t="s">
        <v>643</v>
      </c>
      <c r="B97" s="541"/>
      <c r="C97" s="541"/>
      <c r="D97" s="541"/>
      <c r="E97" s="541"/>
      <c r="F97" s="541"/>
      <c r="G97" s="541"/>
      <c r="H97" s="541"/>
      <c r="I97" s="541"/>
      <c r="J97" s="541"/>
      <c r="K97" s="541"/>
      <c r="L97" s="541"/>
      <c r="M97" s="541"/>
      <c r="N97" s="541"/>
      <c r="O97" s="542"/>
    </row>
    <row r="98" spans="1:15" ht="33" customHeight="1">
      <c r="A98" s="275">
        <v>3</v>
      </c>
      <c r="B98" s="275">
        <v>4</v>
      </c>
      <c r="C98" s="275">
        <v>2</v>
      </c>
      <c r="D98" s="275">
        <v>3</v>
      </c>
      <c r="E98" s="275">
        <v>2</v>
      </c>
      <c r="F98" s="275">
        <v>1</v>
      </c>
      <c r="G98" s="275">
        <v>352</v>
      </c>
      <c r="H98" s="283" t="s">
        <v>271</v>
      </c>
      <c r="I98" s="275" t="s">
        <v>228</v>
      </c>
      <c r="J98" s="275" t="s">
        <v>304</v>
      </c>
      <c r="K98" s="275" t="s">
        <v>307</v>
      </c>
      <c r="L98" s="275" t="s">
        <v>454</v>
      </c>
      <c r="M98" s="276">
        <v>500000</v>
      </c>
      <c r="N98" s="276">
        <v>0</v>
      </c>
      <c r="O98" s="276">
        <v>0</v>
      </c>
    </row>
    <row r="99" spans="1:15" ht="32.25" customHeight="1">
      <c r="A99" s="550" t="s">
        <v>644</v>
      </c>
      <c r="B99" s="527"/>
      <c r="C99" s="527"/>
      <c r="D99" s="527"/>
      <c r="E99" s="527"/>
      <c r="F99" s="527"/>
      <c r="G99" s="527"/>
      <c r="H99" s="527"/>
      <c r="I99" s="527"/>
      <c r="J99" s="527"/>
      <c r="K99" s="527"/>
      <c r="L99" s="527"/>
      <c r="M99" s="527"/>
      <c r="N99" s="527"/>
      <c r="O99" s="528"/>
    </row>
    <row r="100" spans="1:15" ht="23.25" customHeight="1">
      <c r="A100" s="545" t="s">
        <v>733</v>
      </c>
      <c r="B100" s="541"/>
      <c r="C100" s="541"/>
      <c r="D100" s="541"/>
      <c r="E100" s="541"/>
      <c r="F100" s="541"/>
      <c r="G100" s="541"/>
      <c r="H100" s="541"/>
      <c r="I100" s="541"/>
      <c r="J100" s="541"/>
      <c r="K100" s="541"/>
      <c r="L100" s="541"/>
      <c r="M100" s="541"/>
      <c r="N100" s="541"/>
      <c r="O100" s="542"/>
    </row>
    <row r="101" spans="1:15" ht="21.75" customHeight="1">
      <c r="A101" s="274">
        <v>3</v>
      </c>
      <c r="B101" s="274">
        <v>4</v>
      </c>
      <c r="C101" s="274">
        <v>2</v>
      </c>
      <c r="D101" s="274">
        <v>3</v>
      </c>
      <c r="E101" s="274">
        <v>2</v>
      </c>
      <c r="F101" s="274">
        <v>1</v>
      </c>
      <c r="G101" s="274">
        <v>353</v>
      </c>
      <c r="H101" s="283" t="s">
        <v>272</v>
      </c>
      <c r="I101" s="275" t="s">
        <v>228</v>
      </c>
      <c r="J101" s="275" t="s">
        <v>311</v>
      </c>
      <c r="K101" s="275" t="s">
        <v>454</v>
      </c>
      <c r="L101" s="275" t="s">
        <v>454</v>
      </c>
      <c r="M101" s="276">
        <v>1325000</v>
      </c>
      <c r="N101" s="276">
        <v>0</v>
      </c>
      <c r="O101" s="276">
        <v>0</v>
      </c>
    </row>
    <row r="102" spans="1:15" ht="31.5" customHeight="1">
      <c r="A102" s="550" t="s">
        <v>734</v>
      </c>
      <c r="B102" s="527"/>
      <c r="C102" s="527"/>
      <c r="D102" s="527"/>
      <c r="E102" s="527"/>
      <c r="F102" s="527"/>
      <c r="G102" s="527"/>
      <c r="H102" s="527"/>
      <c r="I102" s="527"/>
      <c r="J102" s="527"/>
      <c r="K102" s="527"/>
      <c r="L102" s="527"/>
      <c r="M102" s="527"/>
      <c r="N102" s="527"/>
      <c r="O102" s="528"/>
    </row>
    <row r="103" spans="1:15" ht="13.5" customHeight="1">
      <c r="A103" s="534" t="s">
        <v>643</v>
      </c>
      <c r="B103" s="535"/>
      <c r="C103" s="535"/>
      <c r="D103" s="535"/>
      <c r="E103" s="535"/>
      <c r="F103" s="535"/>
      <c r="G103" s="535"/>
      <c r="H103" s="535"/>
      <c r="I103" s="535"/>
      <c r="J103" s="535"/>
      <c r="K103" s="535"/>
      <c r="L103" s="535"/>
      <c r="M103" s="535"/>
      <c r="N103" s="535"/>
      <c r="O103" s="538"/>
    </row>
    <row r="104" spans="1:15">
      <c r="A104" s="233"/>
      <c r="B104" s="234"/>
      <c r="C104" s="234"/>
      <c r="D104" s="234"/>
      <c r="E104" s="234"/>
      <c r="F104" s="234"/>
      <c r="G104" s="234"/>
      <c r="H104" s="234"/>
      <c r="I104" s="234"/>
      <c r="J104" s="234"/>
      <c r="K104" s="234"/>
      <c r="L104" s="234"/>
      <c r="M104" s="234"/>
      <c r="N104" s="234"/>
      <c r="O104" s="235"/>
    </row>
    <row r="105" spans="1:15" ht="27.75" customHeight="1">
      <c r="A105" s="275">
        <v>3</v>
      </c>
      <c r="B105" s="275">
        <v>4</v>
      </c>
      <c r="C105" s="275">
        <v>2</v>
      </c>
      <c r="D105" s="275">
        <v>3</v>
      </c>
      <c r="E105" s="275">
        <v>2</v>
      </c>
      <c r="F105" s="275">
        <v>1</v>
      </c>
      <c r="G105" s="275">
        <v>354</v>
      </c>
      <c r="H105" s="283" t="s">
        <v>273</v>
      </c>
      <c r="I105" s="275" t="s">
        <v>228</v>
      </c>
      <c r="J105" s="275" t="s">
        <v>312</v>
      </c>
      <c r="K105" s="275" t="s">
        <v>624</v>
      </c>
      <c r="L105" s="275" t="s">
        <v>619</v>
      </c>
      <c r="M105" s="276">
        <v>8537348</v>
      </c>
      <c r="N105" s="276">
        <v>1159592</v>
      </c>
      <c r="O105" s="276">
        <v>1159592</v>
      </c>
    </row>
    <row r="106" spans="1:15" ht="33" customHeight="1">
      <c r="A106" s="550" t="s">
        <v>645</v>
      </c>
      <c r="B106" s="527"/>
      <c r="C106" s="527"/>
      <c r="D106" s="527"/>
      <c r="E106" s="527"/>
      <c r="F106" s="527"/>
      <c r="G106" s="527"/>
      <c r="H106" s="527"/>
      <c r="I106" s="527"/>
      <c r="J106" s="527"/>
      <c r="K106" s="527"/>
      <c r="L106" s="527"/>
      <c r="M106" s="527"/>
      <c r="N106" s="527"/>
      <c r="O106" s="528"/>
    </row>
    <row r="107" spans="1:15" ht="36.75" customHeight="1">
      <c r="A107" s="534" t="s">
        <v>646</v>
      </c>
      <c r="B107" s="535"/>
      <c r="C107" s="535"/>
      <c r="D107" s="535"/>
      <c r="E107" s="535"/>
      <c r="F107" s="535"/>
      <c r="G107" s="535"/>
      <c r="H107" s="535"/>
      <c r="I107" s="535"/>
      <c r="J107" s="535"/>
      <c r="K107" s="535"/>
      <c r="L107" s="535"/>
      <c r="M107" s="535"/>
      <c r="N107" s="535"/>
      <c r="O107" s="538"/>
    </row>
    <row r="108" spans="1:15">
      <c r="A108" s="233"/>
      <c r="B108" s="234"/>
      <c r="C108" s="234"/>
      <c r="D108" s="234"/>
      <c r="E108" s="234"/>
      <c r="F108" s="234"/>
      <c r="G108" s="234"/>
      <c r="H108" s="234"/>
      <c r="I108" s="234"/>
      <c r="J108" s="234"/>
      <c r="K108" s="234"/>
      <c r="L108" s="234"/>
      <c r="M108" s="234"/>
      <c r="N108" s="234"/>
      <c r="O108" s="235"/>
    </row>
    <row r="109" spans="1:15" ht="21" customHeight="1">
      <c r="A109" s="275">
        <v>3</v>
      </c>
      <c r="B109" s="275">
        <v>4</v>
      </c>
      <c r="C109" s="275">
        <v>2</v>
      </c>
      <c r="D109" s="275">
        <v>3</v>
      </c>
      <c r="E109" s="275">
        <v>2</v>
      </c>
      <c r="F109" s="275">
        <v>1</v>
      </c>
      <c r="G109" s="275">
        <v>355</v>
      </c>
      <c r="H109" s="283" t="s">
        <v>274</v>
      </c>
      <c r="I109" s="275" t="s">
        <v>228</v>
      </c>
      <c r="J109" s="275" t="s">
        <v>313</v>
      </c>
      <c r="K109" s="275" t="s">
        <v>625</v>
      </c>
      <c r="L109" s="275" t="s">
        <v>454</v>
      </c>
      <c r="M109" s="276">
        <v>950000</v>
      </c>
      <c r="N109" s="276">
        <v>0</v>
      </c>
      <c r="O109" s="276">
        <v>0</v>
      </c>
    </row>
    <row r="110" spans="1:15">
      <c r="A110" s="233"/>
      <c r="B110" s="234"/>
      <c r="C110" s="234"/>
      <c r="D110" s="234"/>
      <c r="E110" s="234"/>
      <c r="F110" s="234"/>
      <c r="G110" s="234"/>
      <c r="H110" s="234"/>
      <c r="I110" s="234"/>
      <c r="J110" s="234"/>
      <c r="K110" s="234"/>
      <c r="L110" s="234"/>
      <c r="M110" s="234"/>
      <c r="N110" s="234"/>
      <c r="O110" s="235"/>
    </row>
    <row r="111" spans="1:15" ht="32.25" customHeight="1">
      <c r="A111" s="534" t="s">
        <v>647</v>
      </c>
      <c r="B111" s="535"/>
      <c r="C111" s="535"/>
      <c r="D111" s="535"/>
      <c r="E111" s="535"/>
      <c r="F111" s="535"/>
      <c r="G111" s="535"/>
      <c r="H111" s="535"/>
      <c r="I111" s="535"/>
      <c r="J111" s="535"/>
      <c r="K111" s="535"/>
      <c r="L111" s="535"/>
      <c r="M111" s="535"/>
      <c r="N111" s="535"/>
      <c r="O111" s="538"/>
    </row>
    <row r="112" spans="1:15" ht="19.5" customHeight="1">
      <c r="A112" s="419" t="s">
        <v>643</v>
      </c>
      <c r="B112" s="420"/>
      <c r="C112" s="420"/>
      <c r="D112" s="420"/>
      <c r="E112" s="420"/>
      <c r="F112" s="420"/>
      <c r="G112" s="420"/>
      <c r="H112" s="420"/>
      <c r="I112" s="420"/>
      <c r="J112" s="420"/>
      <c r="K112" s="420"/>
      <c r="L112" s="420"/>
      <c r="M112" s="420"/>
      <c r="N112" s="420"/>
      <c r="O112" s="421"/>
    </row>
    <row r="113" spans="1:15" ht="23.25" customHeight="1">
      <c r="A113" s="275">
        <v>3</v>
      </c>
      <c r="B113" s="275">
        <v>4</v>
      </c>
      <c r="C113" s="275">
        <v>2</v>
      </c>
      <c r="D113" s="275">
        <v>3</v>
      </c>
      <c r="E113" s="275">
        <v>2</v>
      </c>
      <c r="F113" s="275">
        <v>1</v>
      </c>
      <c r="G113" s="275">
        <v>356</v>
      </c>
      <c r="H113" s="283" t="s">
        <v>275</v>
      </c>
      <c r="I113" s="275" t="s">
        <v>228</v>
      </c>
      <c r="J113" s="275" t="s">
        <v>314</v>
      </c>
      <c r="K113" s="275" t="s">
        <v>316</v>
      </c>
      <c r="L113" s="275" t="s">
        <v>454</v>
      </c>
      <c r="M113" s="276">
        <v>4000000</v>
      </c>
      <c r="N113" s="276">
        <v>0</v>
      </c>
      <c r="O113" s="276">
        <v>0</v>
      </c>
    </row>
    <row r="114" spans="1:15">
      <c r="A114" s="233"/>
      <c r="B114" s="234"/>
      <c r="C114" s="234"/>
      <c r="D114" s="234"/>
      <c r="E114" s="234"/>
      <c r="F114" s="234"/>
      <c r="G114" s="234"/>
      <c r="H114" s="234"/>
      <c r="I114" s="234"/>
      <c r="J114" s="234"/>
      <c r="K114" s="234"/>
      <c r="L114" s="234"/>
      <c r="M114" s="234"/>
      <c r="N114" s="234"/>
      <c r="O114" s="235"/>
    </row>
    <row r="115" spans="1:15" ht="18.75" customHeight="1">
      <c r="A115" s="549" t="s">
        <v>648</v>
      </c>
      <c r="B115" s="536"/>
      <c r="C115" s="536"/>
      <c r="D115" s="536"/>
      <c r="E115" s="536"/>
      <c r="F115" s="536"/>
      <c r="G115" s="536"/>
      <c r="H115" s="536"/>
      <c r="I115" s="536"/>
      <c r="J115" s="536"/>
      <c r="K115" s="536"/>
      <c r="L115" s="536"/>
      <c r="M115" s="536"/>
      <c r="N115" s="536"/>
      <c r="O115" s="537"/>
    </row>
    <row r="116" spans="1:15" ht="23.25" customHeight="1">
      <c r="A116" s="534" t="s">
        <v>652</v>
      </c>
      <c r="B116" s="535"/>
      <c r="C116" s="535"/>
      <c r="D116" s="535"/>
      <c r="E116" s="535"/>
      <c r="F116" s="535"/>
      <c r="G116" s="535"/>
      <c r="H116" s="535"/>
      <c r="I116" s="535"/>
      <c r="J116" s="535"/>
      <c r="K116" s="535"/>
      <c r="L116" s="535"/>
      <c r="M116" s="535"/>
      <c r="N116" s="535"/>
      <c r="O116" s="538"/>
    </row>
    <row r="117" spans="1:15">
      <c r="A117" s="422"/>
      <c r="B117" s="423"/>
      <c r="C117" s="423"/>
      <c r="D117" s="423"/>
      <c r="E117" s="423"/>
      <c r="F117" s="423"/>
      <c r="G117" s="423"/>
      <c r="H117" s="423"/>
      <c r="I117" s="423"/>
      <c r="J117" s="423"/>
      <c r="K117" s="423"/>
      <c r="L117" s="423"/>
      <c r="M117" s="423"/>
      <c r="N117" s="423"/>
      <c r="O117" s="424"/>
    </row>
    <row r="118" spans="1:15" ht="27" customHeight="1">
      <c r="A118" s="275">
        <v>3</v>
      </c>
      <c r="B118" s="275">
        <v>4</v>
      </c>
      <c r="C118" s="275">
        <v>2</v>
      </c>
      <c r="D118" s="275">
        <v>3</v>
      </c>
      <c r="E118" s="275">
        <v>2</v>
      </c>
      <c r="F118" s="275">
        <v>1</v>
      </c>
      <c r="G118" s="275">
        <v>357</v>
      </c>
      <c r="H118" s="283" t="s">
        <v>276</v>
      </c>
      <c r="I118" s="275" t="s">
        <v>228</v>
      </c>
      <c r="J118" s="275" t="s">
        <v>307</v>
      </c>
      <c r="K118" s="275" t="s">
        <v>620</v>
      </c>
      <c r="L118" s="275" t="s">
        <v>409</v>
      </c>
      <c r="M118" s="276">
        <v>6892302</v>
      </c>
      <c r="N118" s="276">
        <v>163080</v>
      </c>
      <c r="O118" s="276">
        <v>163080</v>
      </c>
    </row>
    <row r="119" spans="1:15">
      <c r="A119" s="233"/>
      <c r="B119" s="234"/>
      <c r="C119" s="234"/>
      <c r="D119" s="234"/>
      <c r="E119" s="234"/>
      <c r="F119" s="234"/>
      <c r="G119" s="234"/>
      <c r="H119" s="234"/>
      <c r="I119" s="234"/>
      <c r="J119" s="234"/>
      <c r="K119" s="234"/>
      <c r="L119" s="234"/>
      <c r="M119" s="234"/>
      <c r="N119" s="234"/>
      <c r="O119" s="235"/>
    </row>
    <row r="120" spans="1:15" ht="28.5" customHeight="1">
      <c r="A120" s="534" t="s">
        <v>649</v>
      </c>
      <c r="B120" s="535"/>
      <c r="C120" s="535"/>
      <c r="D120" s="535"/>
      <c r="E120" s="535"/>
      <c r="F120" s="535"/>
      <c r="G120" s="535"/>
      <c r="H120" s="535"/>
      <c r="I120" s="535"/>
      <c r="J120" s="535"/>
      <c r="K120" s="535"/>
      <c r="L120" s="535"/>
      <c r="M120" s="535"/>
      <c r="N120" s="535"/>
      <c r="O120" s="538"/>
    </row>
    <row r="121" spans="1:15" ht="34.5" customHeight="1">
      <c r="A121" s="534" t="s">
        <v>650</v>
      </c>
      <c r="B121" s="535"/>
      <c r="C121" s="535"/>
      <c r="D121" s="535"/>
      <c r="E121" s="535"/>
      <c r="F121" s="535"/>
      <c r="G121" s="535"/>
      <c r="H121" s="535"/>
      <c r="I121" s="535"/>
      <c r="J121" s="535"/>
      <c r="K121" s="535"/>
      <c r="L121" s="535"/>
      <c r="M121" s="535"/>
      <c r="N121" s="535"/>
      <c r="O121" s="538"/>
    </row>
    <row r="122" spans="1:15">
      <c r="A122" s="233"/>
      <c r="B122" s="234"/>
      <c r="C122" s="234"/>
      <c r="D122" s="234"/>
      <c r="E122" s="234"/>
      <c r="F122" s="234"/>
      <c r="G122" s="234"/>
      <c r="H122" s="234"/>
      <c r="I122" s="234"/>
      <c r="J122" s="234"/>
      <c r="K122" s="234"/>
      <c r="L122" s="234"/>
      <c r="M122" s="234"/>
      <c r="N122" s="234"/>
      <c r="O122" s="235"/>
    </row>
    <row r="123" spans="1:15" ht="23.25" customHeight="1">
      <c r="A123" s="275">
        <v>3</v>
      </c>
      <c r="B123" s="275">
        <v>4</v>
      </c>
      <c r="C123" s="275">
        <v>2</v>
      </c>
      <c r="D123" s="275">
        <v>3</v>
      </c>
      <c r="E123" s="275">
        <v>2</v>
      </c>
      <c r="F123" s="275">
        <v>1</v>
      </c>
      <c r="G123" s="275">
        <v>358</v>
      </c>
      <c r="H123" s="283" t="s">
        <v>277</v>
      </c>
      <c r="I123" s="275" t="s">
        <v>228</v>
      </c>
      <c r="J123" s="275" t="s">
        <v>314</v>
      </c>
      <c r="K123" s="275" t="s">
        <v>316</v>
      </c>
      <c r="L123" s="275" t="s">
        <v>454</v>
      </c>
      <c r="M123" s="276">
        <v>875000</v>
      </c>
      <c r="N123" s="276">
        <v>0</v>
      </c>
      <c r="O123" s="276">
        <v>0</v>
      </c>
    </row>
    <row r="124" spans="1:15">
      <c r="A124" s="233"/>
      <c r="B124" s="234"/>
      <c r="C124" s="234"/>
      <c r="D124" s="234"/>
      <c r="E124" s="234"/>
      <c r="F124" s="234"/>
      <c r="G124" s="234"/>
      <c r="H124" s="234"/>
      <c r="I124" s="234"/>
      <c r="J124" s="234"/>
      <c r="K124" s="234"/>
      <c r="L124" s="234"/>
      <c r="M124" s="234"/>
      <c r="N124" s="234"/>
      <c r="O124" s="235"/>
    </row>
    <row r="125" spans="1:15" ht="28.5" customHeight="1">
      <c r="A125" s="534" t="s">
        <v>651</v>
      </c>
      <c r="B125" s="535"/>
      <c r="C125" s="535"/>
      <c r="D125" s="535"/>
      <c r="E125" s="535"/>
      <c r="F125" s="535"/>
      <c r="G125" s="535"/>
      <c r="H125" s="535"/>
      <c r="I125" s="535"/>
      <c r="J125" s="535"/>
      <c r="K125" s="535"/>
      <c r="L125" s="535"/>
      <c r="M125" s="535"/>
      <c r="N125" s="535"/>
      <c r="O125" s="538"/>
    </row>
    <row r="126" spans="1:15">
      <c r="A126" s="419"/>
      <c r="B126" s="420"/>
      <c r="C126" s="420"/>
      <c r="D126" s="420"/>
      <c r="E126" s="420"/>
      <c r="F126" s="420"/>
      <c r="G126" s="420"/>
      <c r="H126" s="420"/>
      <c r="I126" s="420"/>
      <c r="J126" s="420"/>
      <c r="K126" s="420"/>
      <c r="L126" s="420"/>
      <c r="M126" s="420"/>
      <c r="N126" s="420"/>
      <c r="O126" s="421"/>
    </row>
    <row r="127" spans="1:15" ht="22.5" customHeight="1">
      <c r="A127" s="541" t="s">
        <v>652</v>
      </c>
      <c r="B127" s="541"/>
      <c r="C127" s="541"/>
      <c r="D127" s="541"/>
      <c r="E127" s="541"/>
      <c r="F127" s="541"/>
      <c r="G127" s="541"/>
      <c r="H127" s="541"/>
      <c r="I127" s="541"/>
      <c r="J127" s="541"/>
      <c r="K127" s="541"/>
      <c r="L127" s="541"/>
      <c r="M127" s="541"/>
      <c r="N127" s="541"/>
      <c r="O127" s="542"/>
    </row>
    <row r="128" spans="1:15" ht="25.5" customHeight="1">
      <c r="A128" s="275">
        <v>3</v>
      </c>
      <c r="B128" s="275">
        <v>4</v>
      </c>
      <c r="C128" s="275">
        <v>2</v>
      </c>
      <c r="D128" s="275">
        <v>3</v>
      </c>
      <c r="E128" s="275">
        <v>2</v>
      </c>
      <c r="F128" s="275">
        <v>1</v>
      </c>
      <c r="G128" s="275">
        <v>360</v>
      </c>
      <c r="H128" s="283" t="s">
        <v>278</v>
      </c>
      <c r="I128" s="275" t="s">
        <v>279</v>
      </c>
      <c r="J128" s="275" t="s">
        <v>308</v>
      </c>
      <c r="K128" s="275" t="s">
        <v>319</v>
      </c>
      <c r="L128" s="275" t="s">
        <v>454</v>
      </c>
      <c r="M128" s="276">
        <v>28947292</v>
      </c>
      <c r="N128" s="276">
        <v>48000</v>
      </c>
      <c r="O128" s="276">
        <v>48000</v>
      </c>
    </row>
    <row r="129" spans="1:15">
      <c r="A129" s="422"/>
      <c r="B129" s="423"/>
      <c r="C129" s="423"/>
      <c r="D129" s="423"/>
      <c r="E129" s="423"/>
      <c r="F129" s="423"/>
      <c r="G129" s="423"/>
      <c r="H129" s="423"/>
      <c r="I129" s="423"/>
      <c r="J129" s="423"/>
      <c r="K129" s="423"/>
      <c r="L129" s="423"/>
      <c r="M129" s="423"/>
      <c r="N129" s="423"/>
      <c r="O129" s="424"/>
    </row>
    <row r="130" spans="1:15" ht="23.25" customHeight="1">
      <c r="A130" s="549" t="s">
        <v>653</v>
      </c>
      <c r="B130" s="536"/>
      <c r="C130" s="536"/>
      <c r="D130" s="536"/>
      <c r="E130" s="536"/>
      <c r="F130" s="536"/>
      <c r="G130" s="536"/>
      <c r="H130" s="536"/>
      <c r="I130" s="536"/>
      <c r="J130" s="536"/>
      <c r="K130" s="536"/>
      <c r="L130" s="536"/>
      <c r="M130" s="536"/>
      <c r="N130" s="536"/>
      <c r="O130" s="537"/>
    </row>
    <row r="131" spans="1:15" ht="21.75" customHeight="1">
      <c r="A131" s="545" t="s">
        <v>323</v>
      </c>
      <c r="B131" s="541"/>
      <c r="C131" s="541"/>
      <c r="D131" s="541"/>
      <c r="E131" s="541"/>
      <c r="F131" s="541"/>
      <c r="G131" s="541"/>
      <c r="H131" s="541"/>
      <c r="I131" s="541"/>
      <c r="J131" s="541"/>
      <c r="K131" s="541"/>
      <c r="L131" s="541"/>
      <c r="M131" s="541"/>
      <c r="N131" s="541"/>
      <c r="O131" s="542"/>
    </row>
    <row r="132" spans="1:15" ht="30.75" customHeight="1">
      <c r="A132" s="275">
        <v>3</v>
      </c>
      <c r="B132" s="275">
        <v>4</v>
      </c>
      <c r="C132" s="275">
        <v>2</v>
      </c>
      <c r="D132" s="275">
        <v>3</v>
      </c>
      <c r="E132" s="275">
        <v>2</v>
      </c>
      <c r="F132" s="275">
        <v>1</v>
      </c>
      <c r="G132" s="275">
        <v>361</v>
      </c>
      <c r="H132" s="284" t="s">
        <v>280</v>
      </c>
      <c r="I132" s="275" t="s">
        <v>228</v>
      </c>
      <c r="J132" s="275" t="s">
        <v>315</v>
      </c>
      <c r="K132" s="275" t="s">
        <v>297</v>
      </c>
      <c r="L132" s="275" t="s">
        <v>626</v>
      </c>
      <c r="M132" s="276">
        <v>43929992</v>
      </c>
      <c r="N132" s="276">
        <v>4108546.08</v>
      </c>
      <c r="O132" s="276">
        <v>4108545.31</v>
      </c>
    </row>
    <row r="133" spans="1:15" ht="48.75" customHeight="1">
      <c r="A133" s="546" t="s">
        <v>654</v>
      </c>
      <c r="B133" s="547"/>
      <c r="C133" s="547"/>
      <c r="D133" s="547"/>
      <c r="E133" s="547"/>
      <c r="F133" s="547"/>
      <c r="G133" s="547"/>
      <c r="H133" s="547"/>
      <c r="I133" s="547"/>
      <c r="J133" s="547"/>
      <c r="K133" s="547"/>
      <c r="L133" s="547"/>
      <c r="M133" s="547"/>
      <c r="N133" s="547"/>
      <c r="O133" s="548"/>
    </row>
    <row r="134" spans="1:15" ht="48" customHeight="1">
      <c r="A134" s="545" t="s">
        <v>655</v>
      </c>
      <c r="B134" s="541"/>
      <c r="C134" s="541"/>
      <c r="D134" s="541"/>
      <c r="E134" s="541"/>
      <c r="F134" s="541"/>
      <c r="G134" s="541"/>
      <c r="H134" s="541"/>
      <c r="I134" s="541"/>
      <c r="J134" s="541"/>
      <c r="K134" s="541"/>
      <c r="L134" s="541"/>
      <c r="M134" s="541"/>
      <c r="N134" s="541"/>
      <c r="O134" s="542"/>
    </row>
    <row r="135" spans="1:15" ht="30.75" customHeight="1">
      <c r="A135" s="275">
        <v>3</v>
      </c>
      <c r="B135" s="275">
        <v>4</v>
      </c>
      <c r="C135" s="275">
        <v>2</v>
      </c>
      <c r="D135" s="275">
        <v>3</v>
      </c>
      <c r="E135" s="275">
        <v>2</v>
      </c>
      <c r="F135" s="275">
        <v>1</v>
      </c>
      <c r="G135" s="275">
        <v>363</v>
      </c>
      <c r="H135" s="284" t="s">
        <v>281</v>
      </c>
      <c r="I135" s="275" t="s">
        <v>228</v>
      </c>
      <c r="J135" s="275" t="s">
        <v>316</v>
      </c>
      <c r="K135" s="275" t="s">
        <v>454</v>
      </c>
      <c r="L135" s="275" t="s">
        <v>454</v>
      </c>
      <c r="M135" s="276">
        <v>2525000</v>
      </c>
      <c r="N135" s="276">
        <v>0</v>
      </c>
      <c r="O135" s="276">
        <v>0</v>
      </c>
    </row>
    <row r="136" spans="1:15">
      <c r="A136" s="233"/>
      <c r="B136" s="234"/>
      <c r="C136" s="234"/>
      <c r="D136" s="234"/>
      <c r="E136" s="234"/>
      <c r="F136" s="234"/>
      <c r="G136" s="234"/>
      <c r="H136" s="234"/>
      <c r="I136" s="234"/>
      <c r="J136" s="234"/>
      <c r="K136" s="234"/>
      <c r="L136" s="234"/>
      <c r="M136" s="234"/>
      <c r="N136" s="234"/>
      <c r="O136" s="235"/>
    </row>
    <row r="137" spans="1:15" ht="33.75" customHeight="1">
      <c r="A137" s="534" t="s">
        <v>735</v>
      </c>
      <c r="B137" s="535"/>
      <c r="C137" s="535"/>
      <c r="D137" s="535"/>
      <c r="E137" s="535"/>
      <c r="F137" s="535"/>
      <c r="G137" s="535"/>
      <c r="H137" s="535"/>
      <c r="I137" s="535"/>
      <c r="J137" s="535"/>
      <c r="K137" s="535"/>
      <c r="L137" s="535"/>
      <c r="M137" s="535"/>
      <c r="N137" s="535"/>
      <c r="O137" s="538"/>
    </row>
    <row r="138" spans="1:15" ht="29.25" customHeight="1">
      <c r="A138" s="545" t="s">
        <v>643</v>
      </c>
      <c r="B138" s="541"/>
      <c r="C138" s="541"/>
      <c r="D138" s="541"/>
      <c r="E138" s="541"/>
      <c r="F138" s="541"/>
      <c r="G138" s="541"/>
      <c r="H138" s="541"/>
      <c r="I138" s="541"/>
      <c r="J138" s="541"/>
      <c r="K138" s="541"/>
      <c r="L138" s="541"/>
      <c r="M138" s="541"/>
      <c r="N138" s="541"/>
      <c r="O138" s="542"/>
    </row>
    <row r="139" spans="1:15" ht="28.5" customHeight="1">
      <c r="A139" s="275">
        <v>3</v>
      </c>
      <c r="B139" s="275">
        <v>5</v>
      </c>
      <c r="C139" s="275">
        <v>2</v>
      </c>
      <c r="D139" s="275">
        <v>3</v>
      </c>
      <c r="E139" s="275">
        <v>2</v>
      </c>
      <c r="F139" s="275">
        <v>1</v>
      </c>
      <c r="G139" s="275">
        <v>364</v>
      </c>
      <c r="H139" s="284" t="s">
        <v>282</v>
      </c>
      <c r="I139" s="275" t="s">
        <v>228</v>
      </c>
      <c r="J139" s="275" t="s">
        <v>299</v>
      </c>
      <c r="K139" s="275" t="s">
        <v>311</v>
      </c>
      <c r="L139" s="275" t="s">
        <v>454</v>
      </c>
      <c r="M139" s="276">
        <v>23805758</v>
      </c>
      <c r="N139" s="276">
        <v>4342869.09</v>
      </c>
      <c r="O139" s="276">
        <v>4342869.09</v>
      </c>
    </row>
    <row r="140" spans="1:15">
      <c r="A140" s="233"/>
      <c r="B140" s="234"/>
      <c r="C140" s="234"/>
      <c r="D140" s="234"/>
      <c r="E140" s="234"/>
      <c r="F140" s="234"/>
      <c r="G140" s="234"/>
      <c r="H140" s="234"/>
      <c r="I140" s="234"/>
      <c r="J140" s="234"/>
      <c r="K140" s="234"/>
      <c r="L140" s="234"/>
      <c r="M140" s="234"/>
      <c r="N140" s="234"/>
      <c r="O140" s="235"/>
    </row>
    <row r="141" spans="1:15" ht="24" customHeight="1">
      <c r="A141" s="536" t="s">
        <v>736</v>
      </c>
      <c r="B141" s="536"/>
      <c r="C141" s="536"/>
      <c r="D141" s="536"/>
      <c r="E141" s="536"/>
      <c r="F141" s="536"/>
      <c r="G141" s="536"/>
      <c r="H141" s="536"/>
      <c r="I141" s="536"/>
      <c r="J141" s="536"/>
      <c r="K141" s="536"/>
      <c r="L141" s="536"/>
      <c r="M141" s="536"/>
      <c r="N141" s="536"/>
      <c r="O141" s="537"/>
    </row>
    <row r="142" spans="1:15" ht="36" customHeight="1">
      <c r="A142" s="535" t="s">
        <v>737</v>
      </c>
      <c r="B142" s="535"/>
      <c r="C142" s="535"/>
      <c r="D142" s="535"/>
      <c r="E142" s="535"/>
      <c r="F142" s="535"/>
      <c r="G142" s="535"/>
      <c r="H142" s="535"/>
      <c r="I142" s="535"/>
      <c r="J142" s="535"/>
      <c r="K142" s="535"/>
      <c r="L142" s="535"/>
      <c r="M142" s="535"/>
      <c r="N142" s="535"/>
      <c r="O142" s="538"/>
    </row>
    <row r="143" spans="1:15">
      <c r="A143" s="233"/>
      <c r="B143" s="234"/>
      <c r="C143" s="234"/>
      <c r="D143" s="234"/>
      <c r="E143" s="234"/>
      <c r="F143" s="234"/>
      <c r="G143" s="234"/>
      <c r="H143" s="234"/>
      <c r="I143" s="234"/>
      <c r="J143" s="234"/>
      <c r="K143" s="234"/>
      <c r="L143" s="234"/>
      <c r="M143" s="234"/>
      <c r="N143" s="234"/>
      <c r="O143" s="235"/>
    </row>
    <row r="144" spans="1:15" ht="30.75" customHeight="1">
      <c r="A144" s="275">
        <v>3</v>
      </c>
      <c r="B144" s="275">
        <v>4</v>
      </c>
      <c r="C144" s="275">
        <v>2</v>
      </c>
      <c r="D144" s="275">
        <v>3</v>
      </c>
      <c r="E144" s="275">
        <v>7</v>
      </c>
      <c r="F144" s="275">
        <v>1</v>
      </c>
      <c r="G144" s="275">
        <v>372</v>
      </c>
      <c r="H144" s="284" t="s">
        <v>284</v>
      </c>
      <c r="I144" s="275" t="s">
        <v>285</v>
      </c>
      <c r="J144" s="275" t="s">
        <v>317</v>
      </c>
      <c r="K144" s="275" t="s">
        <v>627</v>
      </c>
      <c r="L144" s="275" t="s">
        <v>316</v>
      </c>
      <c r="M144" s="276">
        <v>4580474</v>
      </c>
      <c r="N144" s="276">
        <v>196996</v>
      </c>
      <c r="O144" s="276">
        <v>196996</v>
      </c>
    </row>
    <row r="145" spans="1:15">
      <c r="A145" s="233"/>
      <c r="B145" s="234"/>
      <c r="C145" s="234"/>
      <c r="D145" s="234"/>
      <c r="E145" s="234"/>
      <c r="F145" s="234"/>
      <c r="G145" s="234"/>
      <c r="H145" s="234"/>
      <c r="I145" s="234"/>
      <c r="J145" s="234"/>
      <c r="K145" s="234"/>
      <c r="L145" s="234"/>
      <c r="M145" s="234"/>
      <c r="N145" s="234"/>
      <c r="O145" s="235"/>
    </row>
    <row r="146" spans="1:15" ht="36" customHeight="1">
      <c r="A146" s="539" t="s">
        <v>738</v>
      </c>
      <c r="B146" s="539"/>
      <c r="C146" s="539"/>
      <c r="D146" s="539"/>
      <c r="E146" s="539"/>
      <c r="F146" s="539"/>
      <c r="G146" s="539"/>
      <c r="H146" s="539"/>
      <c r="I146" s="539"/>
      <c r="J146" s="539"/>
      <c r="K146" s="539"/>
      <c r="L146" s="539"/>
      <c r="M146" s="539"/>
      <c r="N146" s="539"/>
      <c r="O146" s="540"/>
    </row>
    <row r="147" spans="1:15" ht="58.5" customHeight="1">
      <c r="A147" s="541" t="s">
        <v>739</v>
      </c>
      <c r="B147" s="541"/>
      <c r="C147" s="541"/>
      <c r="D147" s="541"/>
      <c r="E147" s="541"/>
      <c r="F147" s="541"/>
      <c r="G147" s="541"/>
      <c r="H147" s="541"/>
      <c r="I147" s="541"/>
      <c r="J147" s="541"/>
      <c r="K147" s="541"/>
      <c r="L147" s="541"/>
      <c r="M147" s="541"/>
      <c r="N147" s="541"/>
      <c r="O147" s="542"/>
    </row>
    <row r="148" spans="1:15" ht="25.5" customHeight="1">
      <c r="A148" s="275">
        <v>3</v>
      </c>
      <c r="B148" s="275">
        <v>4</v>
      </c>
      <c r="C148" s="275">
        <v>2</v>
      </c>
      <c r="D148" s="275">
        <v>3</v>
      </c>
      <c r="E148" s="275">
        <v>7</v>
      </c>
      <c r="F148" s="275">
        <v>1</v>
      </c>
      <c r="G148" s="275">
        <v>373</v>
      </c>
      <c r="H148" s="283" t="s">
        <v>286</v>
      </c>
      <c r="I148" s="275" t="s">
        <v>228</v>
      </c>
      <c r="J148" s="275" t="s">
        <v>318</v>
      </c>
      <c r="K148" s="275" t="s">
        <v>726</v>
      </c>
      <c r="L148" s="275" t="s">
        <v>409</v>
      </c>
      <c r="M148" s="276">
        <v>2752010</v>
      </c>
      <c r="N148" s="276">
        <v>208176</v>
      </c>
      <c r="O148" s="276">
        <v>208176</v>
      </c>
    </row>
    <row r="149" spans="1:15">
      <c r="A149" s="233"/>
      <c r="B149" s="234"/>
      <c r="C149" s="234"/>
      <c r="D149" s="234"/>
      <c r="E149" s="234"/>
      <c r="F149" s="234"/>
      <c r="G149" s="234"/>
      <c r="H149" s="234"/>
      <c r="I149" s="234"/>
      <c r="J149" s="234"/>
      <c r="K149" s="234"/>
      <c r="L149" s="234"/>
      <c r="M149" s="234"/>
      <c r="N149" s="234"/>
      <c r="O149" s="235"/>
    </row>
    <row r="150" spans="1:15" ht="45" customHeight="1">
      <c r="A150" s="534" t="s">
        <v>740</v>
      </c>
      <c r="B150" s="535"/>
      <c r="C150" s="535"/>
      <c r="D150" s="535"/>
      <c r="E150" s="535"/>
      <c r="F150" s="535"/>
      <c r="G150" s="535"/>
      <c r="H150" s="535"/>
      <c r="I150" s="535"/>
      <c r="J150" s="535"/>
      <c r="K150" s="535"/>
      <c r="L150" s="535"/>
      <c r="M150" s="535"/>
      <c r="N150" s="535"/>
      <c r="O150" s="538"/>
    </row>
    <row r="151" spans="1:15" ht="171" customHeight="1">
      <c r="A151" s="534" t="s">
        <v>741</v>
      </c>
      <c r="B151" s="535"/>
      <c r="C151" s="535"/>
      <c r="D151" s="535"/>
      <c r="E151" s="535"/>
      <c r="F151" s="535"/>
      <c r="G151" s="535"/>
      <c r="H151" s="535"/>
      <c r="I151" s="535"/>
      <c r="J151" s="535"/>
      <c r="K151" s="535"/>
      <c r="L151" s="535"/>
      <c r="M151" s="535"/>
      <c r="N151" s="535"/>
      <c r="O151" s="538"/>
    </row>
    <row r="152" spans="1:15">
      <c r="A152" s="543"/>
      <c r="B152" s="543"/>
      <c r="C152" s="543"/>
      <c r="D152" s="543"/>
      <c r="E152" s="543"/>
      <c r="F152" s="543"/>
      <c r="G152" s="543"/>
      <c r="H152" s="543"/>
      <c r="I152" s="543"/>
      <c r="J152" s="543"/>
      <c r="K152" s="543"/>
      <c r="L152" s="543"/>
      <c r="M152" s="543"/>
      <c r="N152" s="543"/>
      <c r="O152" s="544"/>
    </row>
    <row r="153" spans="1:15" ht="26.25" customHeight="1">
      <c r="A153" s="275">
        <v>3</v>
      </c>
      <c r="B153" s="275">
        <v>4</v>
      </c>
      <c r="C153" s="275">
        <v>2</v>
      </c>
      <c r="D153" s="275">
        <v>3</v>
      </c>
      <c r="E153" s="275">
        <v>7</v>
      </c>
      <c r="F153" s="275">
        <v>1</v>
      </c>
      <c r="G153" s="275">
        <v>374</v>
      </c>
      <c r="H153" s="283" t="s">
        <v>289</v>
      </c>
      <c r="I153" s="275" t="s">
        <v>218</v>
      </c>
      <c r="J153" s="275" t="s">
        <v>319</v>
      </c>
      <c r="K153" s="275" t="s">
        <v>625</v>
      </c>
      <c r="L153" s="275" t="s">
        <v>454</v>
      </c>
      <c r="M153" s="276">
        <v>2000000</v>
      </c>
      <c r="N153" s="276">
        <v>0</v>
      </c>
      <c r="O153" s="276">
        <v>0</v>
      </c>
    </row>
    <row r="154" spans="1:15" ht="25.5" customHeight="1">
      <c r="A154" s="522" t="s">
        <v>657</v>
      </c>
      <c r="B154" s="523"/>
      <c r="C154" s="523"/>
      <c r="D154" s="523"/>
      <c r="E154" s="523"/>
      <c r="F154" s="523"/>
      <c r="G154" s="523"/>
      <c r="H154" s="523"/>
      <c r="I154" s="523"/>
      <c r="J154" s="523"/>
      <c r="K154" s="523"/>
      <c r="L154" s="523"/>
      <c r="M154" s="523"/>
      <c r="N154" s="523"/>
      <c r="O154" s="524"/>
    </row>
    <row r="155" spans="1:15" ht="19.5" customHeight="1">
      <c r="A155" s="525" t="s">
        <v>652</v>
      </c>
      <c r="B155" s="525"/>
      <c r="C155" s="525"/>
      <c r="D155" s="525"/>
      <c r="E155" s="525"/>
      <c r="F155" s="525"/>
      <c r="G155" s="525"/>
      <c r="H155" s="525"/>
      <c r="I155" s="525"/>
      <c r="J155" s="525"/>
      <c r="K155" s="525"/>
      <c r="L155" s="525"/>
      <c r="M155" s="525"/>
      <c r="N155" s="525"/>
      <c r="O155" s="526"/>
    </row>
    <row r="156" spans="1:15" ht="32.25" customHeight="1">
      <c r="A156" s="275">
        <v>3</v>
      </c>
      <c r="B156" s="275">
        <v>4</v>
      </c>
      <c r="C156" s="275">
        <v>3</v>
      </c>
      <c r="D156" s="275">
        <v>3</v>
      </c>
      <c r="E156" s="275">
        <v>7</v>
      </c>
      <c r="F156" s="275">
        <v>1</v>
      </c>
      <c r="G156" s="275">
        <v>375</v>
      </c>
      <c r="H156" s="283" t="s">
        <v>290</v>
      </c>
      <c r="I156" s="275" t="s">
        <v>291</v>
      </c>
      <c r="J156" s="275" t="s">
        <v>295</v>
      </c>
      <c r="K156" s="275" t="s">
        <v>625</v>
      </c>
      <c r="L156" s="275" t="s">
        <v>454</v>
      </c>
      <c r="M156" s="276">
        <v>1900000</v>
      </c>
      <c r="N156" s="276">
        <v>0</v>
      </c>
      <c r="O156" s="276">
        <v>0</v>
      </c>
    </row>
    <row r="157" spans="1:15" ht="33.75" customHeight="1">
      <c r="A157" s="527" t="s">
        <v>742</v>
      </c>
      <c r="B157" s="527"/>
      <c r="C157" s="527"/>
      <c r="D157" s="527"/>
      <c r="E157" s="527"/>
      <c r="F157" s="527"/>
      <c r="G157" s="527"/>
      <c r="H157" s="527"/>
      <c r="I157" s="527"/>
      <c r="J157" s="527"/>
      <c r="K157" s="527"/>
      <c r="L157" s="527"/>
      <c r="M157" s="527"/>
      <c r="N157" s="527"/>
      <c r="O157" s="528"/>
    </row>
    <row r="158" spans="1:15" ht="24" customHeight="1">
      <c r="A158" s="278" t="s">
        <v>744</v>
      </c>
      <c r="B158" s="279"/>
      <c r="C158" s="279"/>
      <c r="D158" s="279"/>
      <c r="E158" s="279"/>
      <c r="F158" s="279"/>
      <c r="G158" s="279"/>
      <c r="H158" s="279"/>
      <c r="I158" s="279"/>
      <c r="J158" s="279"/>
      <c r="K158" s="279"/>
      <c r="L158" s="279"/>
      <c r="M158" s="279"/>
      <c r="N158" s="279"/>
      <c r="O158" s="280"/>
    </row>
    <row r="159" spans="1:15" ht="27" customHeight="1">
      <c r="A159" s="275" t="s">
        <v>316</v>
      </c>
      <c r="B159" s="275">
        <v>6</v>
      </c>
      <c r="C159" s="275">
        <v>2</v>
      </c>
      <c r="D159" s="275">
        <v>2</v>
      </c>
      <c r="E159" s="275">
        <v>6</v>
      </c>
      <c r="F159" s="275">
        <v>5</v>
      </c>
      <c r="G159" s="275">
        <v>475</v>
      </c>
      <c r="H159" s="283" t="s">
        <v>227</v>
      </c>
      <c r="I159" s="275" t="s">
        <v>228</v>
      </c>
      <c r="J159" s="276">
        <v>200000</v>
      </c>
      <c r="K159" s="275" t="s">
        <v>628</v>
      </c>
      <c r="L159" s="275" t="s">
        <v>454</v>
      </c>
      <c r="M159" s="276">
        <v>8013290</v>
      </c>
      <c r="N159" s="276"/>
      <c r="O159" s="276"/>
    </row>
    <row r="160" spans="1:15">
      <c r="A160" s="233"/>
      <c r="B160" s="234"/>
      <c r="C160" s="234"/>
      <c r="D160" s="234"/>
      <c r="E160" s="234"/>
      <c r="F160" s="234"/>
      <c r="G160" s="234"/>
      <c r="H160" s="234"/>
      <c r="I160" s="234"/>
      <c r="J160" s="234"/>
      <c r="K160" s="234"/>
      <c r="L160" s="234"/>
      <c r="M160" s="234"/>
      <c r="N160" s="234"/>
      <c r="O160" s="234"/>
    </row>
    <row r="161" spans="1:15" ht="31.5" customHeight="1">
      <c r="A161" s="534" t="s">
        <v>742</v>
      </c>
      <c r="B161" s="535"/>
      <c r="C161" s="535"/>
      <c r="D161" s="535"/>
      <c r="E161" s="535"/>
      <c r="F161" s="535"/>
      <c r="G161" s="535"/>
      <c r="H161" s="535"/>
      <c r="I161" s="535"/>
      <c r="J161" s="535"/>
      <c r="K161" s="535"/>
      <c r="L161" s="535"/>
      <c r="M161" s="535"/>
      <c r="N161" s="535"/>
      <c r="O161" s="535"/>
    </row>
    <row r="162" spans="1:15" ht="23.25" customHeight="1">
      <c r="A162" s="278" t="s">
        <v>743</v>
      </c>
      <c r="B162" s="425"/>
      <c r="C162" s="425"/>
      <c r="D162" s="425"/>
      <c r="E162" s="425"/>
      <c r="F162" s="425"/>
      <c r="G162" s="425"/>
      <c r="H162" s="425"/>
      <c r="I162" s="425"/>
      <c r="J162" s="425"/>
      <c r="K162" s="425"/>
      <c r="L162" s="425"/>
      <c r="M162" s="425"/>
      <c r="N162" s="425"/>
      <c r="O162" s="426"/>
    </row>
    <row r="163" spans="1:15" ht="18" customHeight="1">
      <c r="A163" s="415"/>
      <c r="B163" s="416"/>
      <c r="C163" s="416"/>
      <c r="D163" s="416"/>
      <c r="E163" s="416"/>
      <c r="F163" s="416"/>
      <c r="G163" s="416"/>
      <c r="H163" s="416"/>
      <c r="I163" s="416"/>
      <c r="J163" s="416"/>
      <c r="K163" s="416"/>
      <c r="L163" s="416"/>
      <c r="M163" s="416"/>
      <c r="N163" s="416"/>
      <c r="O163" s="416"/>
    </row>
    <row r="164" spans="1:15" ht="31.5" customHeight="1">
      <c r="A164" s="146"/>
      <c r="B164" s="146"/>
      <c r="C164" s="146"/>
      <c r="D164" s="146"/>
      <c r="E164" s="143"/>
      <c r="F164" s="143"/>
      <c r="G164" s="143"/>
      <c r="H164" s="143"/>
      <c r="I164" s="143"/>
      <c r="J164" s="143"/>
      <c r="K164" s="143"/>
      <c r="L164" s="143"/>
      <c r="M164" s="418"/>
      <c r="N164" s="143"/>
      <c r="O164" s="143"/>
    </row>
    <row r="165" spans="1:15" ht="58.5" customHeight="1">
      <c r="L165" s="238"/>
      <c r="M165" s="296"/>
      <c r="N165" s="296"/>
      <c r="O165" s="296"/>
    </row>
    <row r="166" spans="1:15" ht="48" customHeight="1">
      <c r="L166" s="238"/>
    </row>
    <row r="167" spans="1:15">
      <c r="A167" s="531" t="s">
        <v>320</v>
      </c>
      <c r="B167" s="531"/>
      <c r="C167" s="531"/>
      <c r="D167" s="531"/>
      <c r="E167" s="531"/>
      <c r="F167" s="531"/>
      <c r="G167" s="281"/>
      <c r="H167" s="281"/>
      <c r="I167" s="281"/>
      <c r="J167" s="147" t="s">
        <v>321</v>
      </c>
      <c r="K167" s="281"/>
      <c r="L167" s="281"/>
      <c r="M167" s="281"/>
      <c r="N167" s="281"/>
      <c r="O167" s="282"/>
    </row>
    <row r="168" spans="1:15" ht="15.6">
      <c r="A168" s="532" t="s">
        <v>206</v>
      </c>
      <c r="B168" s="532"/>
      <c r="C168" s="532"/>
      <c r="D168" s="532"/>
      <c r="E168" s="532"/>
      <c r="F168" s="532"/>
      <c r="G168" s="532"/>
      <c r="H168" s="532"/>
      <c r="I168" s="532"/>
      <c r="K168" s="533" t="s">
        <v>204</v>
      </c>
      <c r="L168" s="533"/>
      <c r="M168" s="533"/>
      <c r="N168" s="533"/>
      <c r="O168" s="533"/>
    </row>
    <row r="169" spans="1:15" ht="15.6">
      <c r="A169" s="529" t="s">
        <v>322</v>
      </c>
      <c r="B169" s="529"/>
      <c r="C169" s="529"/>
      <c r="D169" s="529"/>
      <c r="E169" s="529"/>
      <c r="F169" s="529"/>
      <c r="G169" s="529"/>
      <c r="H169" s="529"/>
      <c r="I169" s="529"/>
      <c r="K169" s="530" t="s">
        <v>205</v>
      </c>
      <c r="L169" s="530"/>
      <c r="M169" s="530"/>
      <c r="N169" s="530"/>
      <c r="O169" s="530"/>
    </row>
  </sheetData>
  <mergeCells count="89">
    <mergeCell ref="A18:O18"/>
    <mergeCell ref="A31:O31"/>
    <mergeCell ref="A3:O3"/>
    <mergeCell ref="I5:I6"/>
    <mergeCell ref="J5:L5"/>
    <mergeCell ref="M5:O5"/>
    <mergeCell ref="A8:O8"/>
    <mergeCell ref="A9:O9"/>
    <mergeCell ref="A12:O12"/>
    <mergeCell ref="A13:O17"/>
    <mergeCell ref="A20:O20"/>
    <mergeCell ref="A21:O21"/>
    <mergeCell ref="A1:O1"/>
    <mergeCell ref="A4:O4"/>
    <mergeCell ref="A5:A6"/>
    <mergeCell ref="B5:B6"/>
    <mergeCell ref="C5:C6"/>
    <mergeCell ref="D5:D6"/>
    <mergeCell ref="E5:E6"/>
    <mergeCell ref="F5:F6"/>
    <mergeCell ref="G5:G6"/>
    <mergeCell ref="H5:H6"/>
    <mergeCell ref="A43:O43"/>
    <mergeCell ref="A24:O24"/>
    <mergeCell ref="A26:O26"/>
    <mergeCell ref="A30:O30"/>
    <mergeCell ref="A34:O34"/>
    <mergeCell ref="A35:O35"/>
    <mergeCell ref="A40:O40"/>
    <mergeCell ref="A38:O38"/>
    <mergeCell ref="A39:O39"/>
    <mergeCell ref="A42:O42"/>
    <mergeCell ref="A77:O77"/>
    <mergeCell ref="A78:O78"/>
    <mergeCell ref="A47:O47"/>
    <mergeCell ref="A48:O48"/>
    <mergeCell ref="A52:O52"/>
    <mergeCell ref="A53:O53"/>
    <mergeCell ref="A57:O57"/>
    <mergeCell ref="A58:O58"/>
    <mergeCell ref="A62:O62"/>
    <mergeCell ref="A63:O63"/>
    <mergeCell ref="A67:O67"/>
    <mergeCell ref="A68:O68"/>
    <mergeCell ref="A72:O72"/>
    <mergeCell ref="A73:O73"/>
    <mergeCell ref="A96:O96"/>
    <mergeCell ref="A83:O83"/>
    <mergeCell ref="A82:O82"/>
    <mergeCell ref="A86:O86"/>
    <mergeCell ref="A87:O87"/>
    <mergeCell ref="A91:O91"/>
    <mergeCell ref="A92:O93"/>
    <mergeCell ref="A99:O99"/>
    <mergeCell ref="A102:O102"/>
    <mergeCell ref="A103:O103"/>
    <mergeCell ref="A97:O97"/>
    <mergeCell ref="A100:O100"/>
    <mergeCell ref="A106:O106"/>
    <mergeCell ref="A107:O107"/>
    <mergeCell ref="A111:O111"/>
    <mergeCell ref="A115:O115"/>
    <mergeCell ref="A116:O116"/>
    <mergeCell ref="A120:O120"/>
    <mergeCell ref="A121:O121"/>
    <mergeCell ref="A125:O125"/>
    <mergeCell ref="A127:O127"/>
    <mergeCell ref="A130:O130"/>
    <mergeCell ref="A131:O131"/>
    <mergeCell ref="A133:O133"/>
    <mergeCell ref="A134:O134"/>
    <mergeCell ref="A137:O137"/>
    <mergeCell ref="A138:O138"/>
    <mergeCell ref="A141:O141"/>
    <mergeCell ref="A142:O142"/>
    <mergeCell ref="A146:O146"/>
    <mergeCell ref="A147:O147"/>
    <mergeCell ref="A152:O152"/>
    <mergeCell ref="A150:O150"/>
    <mergeCell ref="A151:O151"/>
    <mergeCell ref="A154:O154"/>
    <mergeCell ref="A155:O155"/>
    <mergeCell ref="A157:O157"/>
    <mergeCell ref="A169:I169"/>
    <mergeCell ref="K169:O169"/>
    <mergeCell ref="A167:F167"/>
    <mergeCell ref="A168:I168"/>
    <mergeCell ref="K168:O168"/>
    <mergeCell ref="A161:O161"/>
  </mergeCells>
  <printOptions horizontalCentered="1"/>
  <pageMargins left="0.39370078740157483" right="0.39370078740157483" top="1.3779527559055118" bottom="0.47244094488188981" header="0.39370078740157483" footer="0.19685039370078741"/>
  <pageSetup scale="65" orientation="landscape" r:id="rId1"/>
  <headerFooter scaleWithDoc="0">
    <oddHeader>&amp;C&amp;G</oddHeader>
    <oddFooter>&amp;C&amp;G</oddFooter>
  </headerFooter>
  <rowBreaks count="13" manualBreakCount="13">
    <brk id="18" max="14" man="1"/>
    <brk id="26" max="14" man="1"/>
    <brk id="31" max="14" man="1"/>
    <brk id="39" max="14" man="1"/>
    <brk id="53" max="14" man="1"/>
    <brk id="69" max="14" man="1"/>
    <brk id="79" max="14" man="1"/>
    <brk id="88" max="14" man="1"/>
    <brk id="94" max="14" man="1"/>
    <brk id="112" max="14" man="1"/>
    <brk id="131" max="14" man="1"/>
    <brk id="147" max="14" man="1"/>
    <brk id="163" max="14"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21</vt:i4>
      </vt:variant>
      <vt:variant>
        <vt:lpstr>Rangos con nombre</vt:lpstr>
      </vt:variant>
      <vt:variant>
        <vt:i4>22</vt:i4>
      </vt:variant>
    </vt:vector>
  </HeadingPairs>
  <TitlesOfParts>
    <vt:vector size="43" baseType="lpstr">
      <vt:lpstr>Caratula</vt:lpstr>
      <vt:lpstr>ECG-1</vt:lpstr>
      <vt:lpstr>ECG-2</vt:lpstr>
      <vt:lpstr>EPC</vt:lpstr>
      <vt:lpstr>APP-1</vt:lpstr>
      <vt:lpstr>APP-2</vt:lpstr>
      <vt:lpstr>APP-3</vt:lpstr>
      <vt:lpstr>APP-4</vt:lpstr>
      <vt:lpstr>AR</vt:lpstr>
      <vt:lpstr>EAI-RCR</vt:lpstr>
      <vt:lpstr>PPI</vt:lpstr>
      <vt:lpstr>IAPP</vt:lpstr>
      <vt:lpstr>EAP</vt:lpstr>
      <vt:lpstr>ADS-1</vt:lpstr>
      <vt:lpstr>ADS-2</vt:lpstr>
      <vt:lpstr>SAP</vt:lpstr>
      <vt:lpstr>FIC</vt:lpstr>
      <vt:lpstr>AUR</vt:lpstr>
      <vt:lpstr>PPD</vt:lpstr>
      <vt:lpstr>APR</vt:lpstr>
      <vt:lpstr>Formato 6d</vt:lpstr>
      <vt:lpstr>EPC!_Toc256789589</vt:lpstr>
      <vt:lpstr>'APP-3'!Área_de_impresión</vt:lpstr>
      <vt:lpstr>AR!Área_de_impresión</vt:lpstr>
      <vt:lpstr>IAPP!Área_de_impresión</vt:lpstr>
      <vt:lpstr>'ADS-1'!Títulos_a_imprimir</vt:lpstr>
      <vt:lpstr>'ADS-2'!Títulos_a_imprimir</vt:lpstr>
      <vt:lpstr>'APP-1'!Títulos_a_imprimir</vt:lpstr>
      <vt:lpstr>'APP-2'!Títulos_a_imprimir</vt:lpstr>
      <vt:lpstr>'APP-3'!Títulos_a_imprimir</vt:lpstr>
      <vt:lpstr>'APP-4'!Títulos_a_imprimir</vt:lpstr>
      <vt:lpstr>APR!Títulos_a_imprimir</vt:lpstr>
      <vt:lpstr>AR!Títulos_a_imprimir</vt:lpstr>
      <vt:lpstr>AUR!Títulos_a_imprimir</vt:lpstr>
      <vt:lpstr>'EAI-RCR'!Títulos_a_imprimir</vt:lpstr>
      <vt:lpstr>EAP!Títulos_a_imprimir</vt:lpstr>
      <vt:lpstr>'ECG-1'!Títulos_a_imprimir</vt:lpstr>
      <vt:lpstr>'ECG-2'!Títulos_a_imprimir</vt:lpstr>
      <vt:lpstr>EPC!Títulos_a_imprimir</vt:lpstr>
      <vt:lpstr>FIC!Títulos_a_imprimir</vt:lpstr>
      <vt:lpstr>IAPP!Títulos_a_imprimir</vt:lpstr>
      <vt:lpstr>PPD!Títulos_a_imprimir</vt:lpstr>
      <vt:lpstr>SAP!Títulos_a_imprimir</vt:lpstr>
    </vt:vector>
  </TitlesOfParts>
  <Company>Subsecretaría de Egresos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Jibarra</dc:creator>
  <cp:lastModifiedBy>PATY</cp:lastModifiedBy>
  <cp:lastPrinted>2018-05-15T22:11:41Z</cp:lastPrinted>
  <dcterms:created xsi:type="dcterms:W3CDTF">2007-06-29T21:15:18Z</dcterms:created>
  <dcterms:modified xsi:type="dcterms:W3CDTF">2018-05-28T17:05:29Z</dcterms:modified>
</cp:coreProperties>
</file>